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17" documentId="8_{91995F49-D49B-4AF2-A85B-E2A2AA0A3FF9}" xr6:coauthVersionLast="47" xr6:coauthVersionMax="47" xr10:uidLastSave="{DC1AE808-26CF-4B4C-AC39-120A8891B1C5}"/>
  <bookViews>
    <workbookView xWindow="-110" yWindow="-110" windowWidth="19420" windowHeight="10420" xr2:uid="{00000000-000D-0000-FFFF-FFFF00000000}"/>
  </bookViews>
  <sheets>
    <sheet name="Data notes" sheetId="13" r:id="rId1"/>
    <sheet name="1. Totals" sheetId="12" r:id="rId2"/>
    <sheet name="2. Relative totals" sheetId="26" r:id="rId3"/>
    <sheet name="3. Household type" sheetId="21" r:id="rId4"/>
    <sheet name="4. Total gender" sheetId="22" r:id="rId5"/>
    <sheet name="5. Single households" sheetId="16" r:id="rId6"/>
    <sheet name="6. Age" sheetId="17" r:id="rId7"/>
    <sheet name="7. Employment income" sheetId="23" r:id="rId8"/>
  </sheet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Q27" i="17" l="1"/>
  <c r="BQ26" i="17"/>
  <c r="BQ25" i="17"/>
  <c r="BQ24" i="17"/>
  <c r="BQ23" i="17"/>
  <c r="CU23" i="21"/>
  <c r="CT23" i="21"/>
  <c r="CU22" i="21"/>
  <c r="CT22" i="21"/>
  <c r="CU21" i="21"/>
  <c r="CT21" i="21"/>
  <c r="CU20" i="21"/>
  <c r="CT20" i="21"/>
  <c r="CK35" i="12"/>
  <c r="CJ35" i="12"/>
  <c r="AM20" i="21"/>
  <c r="W27" i="17"/>
  <c r="W26" i="17"/>
  <c r="W25" i="17"/>
  <c r="W24" i="17"/>
  <c r="W23" i="17"/>
  <c r="AA22" i="16"/>
  <c r="AA21" i="16"/>
  <c r="AA20" i="16"/>
  <c r="AA19" i="16"/>
  <c r="W16" i="22"/>
  <c r="W15" i="22"/>
  <c r="AH23" i="21"/>
  <c r="AG23" i="21"/>
  <c r="AH22" i="21"/>
  <c r="AG22" i="21"/>
  <c r="AH21" i="21"/>
  <c r="AG21" i="21"/>
  <c r="AH20" i="21"/>
  <c r="AG20" i="21"/>
  <c r="CK34" i="12"/>
  <c r="CJ34" i="12"/>
  <c r="CK33" i="12"/>
  <c r="CJ33" i="12"/>
  <c r="CK32" i="12"/>
  <c r="CJ32" i="12"/>
  <c r="AV22" i="17" l="1"/>
  <c r="AV21" i="17"/>
  <c r="AV20" i="17"/>
  <c r="AV19" i="17"/>
  <c r="AV18" i="17"/>
  <c r="AV17" i="17"/>
  <c r="AV16" i="17"/>
  <c r="AV15" i="17"/>
  <c r="AV14" i="17"/>
  <c r="AV13" i="17"/>
  <c r="AV12" i="17"/>
  <c r="AV11" i="17"/>
  <c r="AV10" i="17"/>
  <c r="AV9" i="17"/>
  <c r="AV8" i="17"/>
  <c r="BE18" i="16"/>
  <c r="BE17" i="16"/>
  <c r="BE16" i="16"/>
  <c r="BE15" i="16"/>
  <c r="BE14" i="16"/>
  <c r="BE13" i="16"/>
  <c r="BE12" i="16"/>
  <c r="BE11" i="16"/>
  <c r="BE10" i="16"/>
  <c r="BE9" i="16"/>
  <c r="BE8" i="16"/>
  <c r="BE7" i="16"/>
  <c r="AY14" i="22"/>
  <c r="AX14" i="22"/>
  <c r="AY13" i="22"/>
  <c r="AX13" i="22"/>
  <c r="AY12" i="22"/>
  <c r="AX12" i="22"/>
  <c r="AY11" i="22"/>
  <c r="AX11" i="22"/>
  <c r="AY10" i="22"/>
  <c r="AX10" i="22"/>
  <c r="AY9" i="22"/>
  <c r="AX9" i="22"/>
  <c r="BO19" i="21"/>
  <c r="BN19" i="21"/>
  <c r="BO18" i="21"/>
  <c r="BN18" i="21"/>
  <c r="BO17" i="21"/>
  <c r="BN17" i="21"/>
  <c r="BO16" i="21"/>
  <c r="BN16" i="21"/>
  <c r="BH34" i="12"/>
  <c r="BG34" i="12"/>
  <c r="AM19" i="21" l="1"/>
  <c r="AM16" i="21"/>
</calcChain>
</file>

<file path=xl/sharedStrings.xml><?xml version="1.0" encoding="utf-8"?>
<sst xmlns="http://schemas.openxmlformats.org/spreadsheetml/2006/main" count="2786" uniqueCount="257">
  <si>
    <t>Canada-wide data</t>
  </si>
  <si>
    <t>Tables</t>
  </si>
  <si>
    <t>Categories</t>
  </si>
  <si>
    <t>1. Total number of cases and beneficiaries</t>
  </si>
  <si>
    <t>2. Percentage of beneficiaries relative to the total under-65 population</t>
  </si>
  <si>
    <t>3. Cases and beneficiaries by household type</t>
  </si>
  <si>
    <t>Unattached singles, single parents, couples with children, and couples without children</t>
  </si>
  <si>
    <t>4. Beneficiaries and cases by gender or sex</t>
  </si>
  <si>
    <t>Female and male (third option in some jurisdictions)</t>
  </si>
  <si>
    <t>5. Single households by gender or sex</t>
  </si>
  <si>
    <t>Unattached single and single parent households</t>
  </si>
  <si>
    <t>6. Adults by age category</t>
  </si>
  <si>
    <t>18-29, 30-39, 40-49, 50-59, 60 and over</t>
  </si>
  <si>
    <t>7. Percentage of cases receiving employment income</t>
  </si>
  <si>
    <t>Data notes</t>
  </si>
  <si>
    <t>AB</t>
  </si>
  <si>
    <t>The Income Support program (formerly Alberta Works) was implemented in 2004. The data for 2003 and earlier is for its predecessor, the Supports for Independence program.</t>
  </si>
  <si>
    <t>The data reflects the number of cases and beneficiaries on March 31 of each year from 1997 to 2000 for Income Support and 1997 to 2010 for AISH.</t>
  </si>
  <si>
    <t>The data reflects the average number of cases and beneficiaries over the fiscal year (April 1 to March 31) from 2000-01 onward for Income Support and from 2010-11 onward for AISH.</t>
  </si>
  <si>
    <t>For all five disaggregated variables, 2021 numbers are for March 31 of that year; 2021-22 onward are fiscal year averages.</t>
  </si>
  <si>
    <t>Income Support figures do not include First Nations living on reserves. AISH figures include First Nations living on reserves.</t>
  </si>
  <si>
    <t xml:space="preserve">Figures for 1997 to 2000 for Income Support and 1997 to 2007 for AISH are drawn from the 2008 and 2009-13 Social Assistance Statistical Reports with figures rounded to 100s.  </t>
  </si>
  <si>
    <t xml:space="preserve">Figures for 2008 onwards are the actual numbers supplied by Alberta Seniors, Community and Social Services. </t>
  </si>
  <si>
    <t>Income Support cases receiving employment income were identified by the following client types, all of which are required to provide proof of earnings: Self-employed, employed full-time, employed part-time. A complete list of client types and their descriptions can be found in the policy manual.</t>
  </si>
  <si>
    <t>BC</t>
  </si>
  <si>
    <t>The data reflects the average number of cases and beneficiaries over the fiscal year (April 1 to March 31).</t>
  </si>
  <si>
    <t>The numbers do not include First Nations living on reserves.</t>
  </si>
  <si>
    <t>Gender for beneficiaries is estimated as information and is not available for all recipients.</t>
  </si>
  <si>
    <t>MB</t>
  </si>
  <si>
    <t>Employment and Income Assistance data, including Medical Barriers to Full Employment (MBFE), reflects the average number of cases and beneficiaries over the fiscal year (April 1 to March 31).</t>
  </si>
  <si>
    <t xml:space="preserve">Numbers for Manitoba Supports in 2022-23 are the average of the first three months of 2023, while for 2023-24 are averaged over the full fiscal year and will be presented in this format moving forward. The difference in the way data is reported limits comparability. </t>
  </si>
  <si>
    <t>Figures are rounded to the nearest 100, with some exceptions where they are rounded to the nearest 10.</t>
  </si>
  <si>
    <t>Figures are rounded to the nearest 100.</t>
  </si>
  <si>
    <t>Data for total cases and beneficiaries is from a different source than data for disaggregated cases and beneficiaries (household and sex) so there may be discrepancies between them.</t>
  </si>
  <si>
    <t>Statistics represent all welfare cases in Manitoba and combine municipal and provincial income assistance statistics where appropriate.</t>
  </si>
  <si>
    <t>NB</t>
  </si>
  <si>
    <t>In the late 1990s, the province’s statistical agency was in the early stages of publishing data and provincial figures for 1997 to 2000 cannot be verified.</t>
  </si>
  <si>
    <t>The Transitional Assistance Program operated alongside the Interim Assistance Program through the 2000s until it was terminated in 2011.</t>
  </si>
  <si>
    <t>Data on employment income for 2020-21 is not included.  </t>
  </si>
  <si>
    <t>The subtotals on 2023-24 may not match the total number of cases and beneficiaries due to the timing of the reports. The data may fluctuate over different time periods as the reports are updated.</t>
  </si>
  <si>
    <t>NL</t>
  </si>
  <si>
    <t>Beneficiaries whose gender option is neither male nor female gender are labeled as “X.”</t>
  </si>
  <si>
    <t>Ten beneficiaries in 2020-21 and 14 beneficiaries in 2021-22 were not categorized into either male or female gender options. They were labeled “X.”</t>
  </si>
  <si>
    <t>There are three First Nations reserves in Newfoundland and Labrador. Conne River is self-governed and operates its own social services programs. Its case and beneficiary numbers are not included in the data. The two other reserves are in Labrador: Natuashish and Sheshatshiu. From April 1, 2016, the delivery of Income Support was devolved to the Innu and statistics for these communities are no longer included in the data.</t>
  </si>
  <si>
    <t>There are three First Nations reserves in Newfoundland and Labrador.</t>
  </si>
  <si>
    <t>NT</t>
  </si>
  <si>
    <t>Fiscal year averages prior to 2001 are not available due to changes in the gathering and reporting of case and beneficiary data.</t>
  </si>
  <si>
    <t>Data on cases and beneficiaries of Income Assistance by household type was not available for the year 2022-23.</t>
  </si>
  <si>
    <t xml:space="preserve">“Non-binary” is a third option for gender. None chose it in 2020-21 and one beneficiary chose it in 2021-22. </t>
  </si>
  <si>
    <t>No data on cases by household type, gender of heads of household, and cases with employment income was available for those receiving the disabled allowance under Income Assistance.</t>
  </si>
  <si>
    <t>These income assistance numbers only represent clients served by the Department of Education, Culture and Employment of the Government of Northwest Territories. First Nations on reserve are included in this data.</t>
  </si>
  <si>
    <t>“Non-binary” is a third option for gender. None chose it in 2020-21, and one beneficiary chose it in 2021-22 and 2022-23.</t>
  </si>
  <si>
    <t>These income assistance numbers only represent clients served by the Department of Education, Culture and Employment of the Government of Northwest Territories. First Nations on reserves are included in this data.</t>
  </si>
  <si>
    <t>NS</t>
  </si>
  <si>
    <t>2006 and prior, the data reflects the number of cases and beneficiaries on March 31 of each year. In 2007, the data reflects the numbers in January.</t>
  </si>
  <si>
    <t>2007-08 onwards, the data reflects the number of cases and beneficiaries over the fiscal year (April 1 to March 31).</t>
  </si>
  <si>
    <t>Figures for 1997 to 2001 may include municipal assistance caseload and beneficiary figures in addition to provincial family benefits. During this period, it was common for family benefits clients to access special needs benefits from their local municipal social assistance offices. As a result, caseload figures for these years cannot be validated.</t>
  </si>
  <si>
    <t xml:space="preserve">Figures for 1997 to 2001 may include municipal assistance caseload and beneficiary figures in addition to provincial family benefits. </t>
  </si>
  <si>
    <t>NU</t>
  </si>
  <si>
    <t xml:space="preserve">From 2020-21 onwards, data reflects the average number of cases and beneficiaries over the fiscal year (April 1 to March 31). </t>
  </si>
  <si>
    <t>The data reflects the average number of cases and beneficiaries over the calendar year (January 1 to December 31).</t>
  </si>
  <si>
    <t>From 2005 to 2020, data reflects the average number of cases and beneficiaries over the calendar year (January 1 to December 31).</t>
  </si>
  <si>
    <t xml:space="preserve">Income Assistance (disability only) refers to Income Assistance recipients with a disability who also receive the incidental allowance. Note that incidental allowance is delivered to individuals not households, thus only cases are included. </t>
  </si>
  <si>
    <t>Recipient statistics are not available for 2000 to 2004 and for 2014.</t>
  </si>
  <si>
    <t>The data for 2019 is an average for the months of January to October. The data in November and December has been omitted due to validity concerns.</t>
  </si>
  <si>
    <t>ON</t>
  </si>
  <si>
    <t>Source: Social Assistance Management System (SAMS), Ontario Ministry of Children, Community and Social Services</t>
  </si>
  <si>
    <t xml:space="preserve">The data reflects the average number of cases and beneficiaries over the fiscal year (April 1 to March 31).  </t>
  </si>
  <si>
    <t>The numbers include First Nations living on reserves.</t>
  </si>
  <si>
    <t>Ontario Works was proclaimed on May 1, 1998 and replaced the General Welfare Assistance Act (GWA).</t>
  </si>
  <si>
    <t>Ontario Disability Support Program (ODSP) was proclaimed on June 1, 1998 and replaced the Family Benefits Act (FBA).</t>
  </si>
  <si>
    <t>Data prior to June 1998 have been adjusted to reflect Ontario Works and ODSP.</t>
  </si>
  <si>
    <t>A case refers to a single individual or a family unit on social assistance (e.g., a family on social assistance is counted as one case).</t>
  </si>
  <si>
    <t>The number of beneficiaries refers to the total number of single individuals and heads of family units on social assistance plus all their dependents (i.e., spouses, dependent children and dependent adults).</t>
  </si>
  <si>
    <t>Note that SAMS information is for Sex; current Gender Identity data is not yet available for reporting.</t>
  </si>
  <si>
    <t>PE</t>
  </si>
  <si>
    <t>The yearly social assistance data reflects the average number of cases and beneficiaries over the fiscal year (April 1 to March 31).</t>
  </si>
  <si>
    <t>The Disability Support Program was introduced in 2001-02. In July 2018, it was expanded and became AccessAbility Supports.</t>
  </si>
  <si>
    <t>Social Assistance Program beneficiary figures for the years 1996-97 to 2003-04 are not available.</t>
  </si>
  <si>
    <t>The disaggregated Social Assistance Program and AccessAbility Supports data for 2020-21 reflects the number of cases and beneficiaries on March 31, 2021. Data from 2021-22 onwards are fiscal year averages.</t>
  </si>
  <si>
    <t xml:space="preserve">For 2019-20, the number of Social Assistance Program beneficiaries is for March 2020 and is not a yearly fiscal average as previously reported.  </t>
  </si>
  <si>
    <t xml:space="preserve">The unattached singles cases of AccessAbility Supports includes the following child cases (0-17 year-olds): 402 in 2020-21, 436 in 2021-22, and 484 in 2022-23. </t>
  </si>
  <si>
    <t xml:space="preserve">The gender of two Social Assistance Program cases and beneficaries in 2020-21 was unknown as well as one case and beneficiary in 2021-22. </t>
  </si>
  <si>
    <t xml:space="preserve">The variable “adult by age category” does not include child cases due to age range as it does not include those who are 17 or younger.  </t>
  </si>
  <si>
    <t>The methodology for reporting employment income within the AccessAbility Supports Program has been revised. In previous years, the percentage of clients with employment income was calculated by dividing the number of clients reporting employment income by the total number of clients on the program. For the 2023-24 period, however, the calculation will now focus solely on clients receiving Assured Income (AI) supports, rather than including all AAS clients. The 2022-23 figure was revised to account for the updated calculation methodology. The AAS program includes child files and files for clients receiving only disability-related supports, where eligibility is determined using line 236. Employment income is recorded exclusively for clients receiving Assured Income.</t>
  </si>
  <si>
    <t xml:space="preserve">The numbers do not include First Nations living on reserves. </t>
  </si>
  <si>
    <t>QC</t>
  </si>
  <si>
    <t>For single households by sex, adults by age category and employment income, data reflects the number of cases and beneficiaries in March of 2021 and 2022. From 2022-23 onward, data is from the fiscal year average.</t>
  </si>
  <si>
    <t>The Aim for Employment Program (objectif emploi) was introduced in April 2018.</t>
  </si>
  <si>
    <t>The Basic Income Program (revenu de base) was introduced in January 2023.</t>
  </si>
  <si>
    <t xml:space="preserve">The sum of the average caseloads and beneficiaries within each program will not equal the total average across all social assistance programs if a program only operated for part of the year. For example, the Basic Income program was implemented in January 2023, part way thorugh the 2022-23 fiscal year. Averages over the entire fiscal year will be lower than the sum of the averages for each individual program, as the latter adjusts for how many months each program operated. </t>
  </si>
  <si>
    <t>The Basic Income program operates on a per-beneficiary basis. As a result, the Quebec government reconstructed the data to create a count of cases. Caution is needed when comparing the number of cases between the Basic Income program and other programs. Additionally, because the data is aggregated differently, the sum of the averages within each program may not always equal the total average across all social assistance programs.</t>
  </si>
  <si>
    <t>Data for single households by sex was not available for single parent households. Data for beneficiaries by sex is included for this household instead.</t>
  </si>
  <si>
    <t xml:space="preserve">For household type, a fifth household category, “partner of a student”, is included in the “couples without children” category. </t>
  </si>
  <si>
    <t xml:space="preserve">The sex of some child beneficiaries is unknown. </t>
  </si>
  <si>
    <t>The numbers do not include First Nations living on reserves</t>
  </si>
  <si>
    <t>SK</t>
  </si>
  <si>
    <r>
      <rPr>
        <b/>
        <u/>
        <sz val="11"/>
        <color rgb="FF000000"/>
        <rFont val="Calibri"/>
        <family val="2"/>
        <scheme val="minor"/>
      </rPr>
      <t>Acronyms</t>
    </r>
    <r>
      <rPr>
        <sz val="11"/>
        <color rgb="FF000000"/>
        <rFont val="Calibri"/>
        <family val="2"/>
        <scheme val="minor"/>
      </rPr>
      <t xml:space="preserve">
- SAP: Saskatchewan Assistance Program
- TEA: Transitional Employment Allowance
- SAID: Saskatchewan Assured Income for Disability
- SIS: Saskatchewan Income Support</t>
    </r>
  </si>
  <si>
    <r>
      <rPr>
        <b/>
        <u/>
        <sz val="11"/>
        <color rgb="FF000000"/>
        <rFont val="Calibri"/>
        <scheme val="minor"/>
      </rPr>
      <t xml:space="preserve">Key dates and timelines
</t>
    </r>
    <r>
      <rPr>
        <sz val="11"/>
        <color rgb="FF000000"/>
        <rFont val="Calibri"/>
        <scheme val="minor"/>
      </rPr>
      <t xml:space="preserve">- Transitional Employment Allowance was introduced in February 2003. 
- Saskatchewan Assured Income for Disability was introduced in 2009 and expanded in June 2012. 
- Saskatchewan Income Support was launched on July 15, 2019 and replaced the SAP and TEA programs.
</t>
    </r>
  </si>
  <si>
    <r>
      <rPr>
        <b/>
        <u/>
        <sz val="11"/>
        <color rgb="FF000000"/>
        <rFont val="Calibri"/>
        <scheme val="minor"/>
      </rPr>
      <t xml:space="preserve">General data notes
</t>
    </r>
    <r>
      <rPr>
        <sz val="11"/>
        <color rgb="FF000000"/>
        <rFont val="Calibri"/>
        <scheme val="minor"/>
      </rPr>
      <t xml:space="preserve">- The data reflects the average number of cases and beneficiaries for the fiscal year (April 1 to March 31). While these figures are averaged over the full fiscal year, some programs were operational for only a portion of the year. The following programs had shorter operational periods during the years specified:
•	In 2002-03, TEA operated for two months.
•	In 2009-10, SAID operated for five months.
•	In 2019-20, SIS operated for nine months.
•	In 2021-22, SAP and TEA operated for five months.
</t>
    </r>
  </si>
  <si>
    <t xml:space="preserve">The subtotals may not add up to equal the total number of cases (households), adults, and beneficiaries due to rounding errors or missing data. </t>
  </si>
  <si>
    <t xml:space="preserve">SIS data disaggregated by gender is only available for cases, not beneficiaries as this data is not collected for children under the SIS program. </t>
  </si>
  <si>
    <t>SIS applicants and spouses/partners can choose not to specify gender, or select an option other than “male” or “female” as their preferred gender identity.</t>
  </si>
  <si>
    <t>Data for cases by gender reflects the gender of the primary applicant.</t>
  </si>
  <si>
    <t>Adults by age is calculated as the average monthly number of adults falling within the specified age groups.</t>
  </si>
  <si>
    <t>The percentage of cases reporting employment income is calculated as the distinct (unique) count of households within each quarter reporting incomes (self-declared) from employment, farming and/or self-employment divided by the total distinct (unique) count of households within each quarter.</t>
  </si>
  <si>
    <t>YT</t>
  </si>
  <si>
    <t>These numbers represent only clients served by the Yukon Government. They do not include clients served by the Government of Canada (Crown Indigenous Relations and Northern Affairs Canada) or the self-governing First Nations that administer their own social assistance programs.</t>
  </si>
  <si>
    <t xml:space="preserve">The data reflects the number of cases and beneficiaries on March 31 of each year from 1997 to 2018, and the average over the fiscal year (April 1 to March 31) from 2018-19 onward. 
</t>
  </si>
  <si>
    <t xml:space="preserve">The breakdown by gender (which has been included from 2020-21 onward) only captures beneficiaries identifying as female or male and does not capture beneficiaries where gender is recorded as “another gender”, “not provided” or “prefer not to report”. </t>
  </si>
  <si>
    <t xml:space="preserve">Yukon Supplementary Allowance (YSA) data represents all cases of Social Assistance where at least one household member is receiving the YSA benefit due to a disability or age 65+. Beneficiaries include other household members who may not be in receipt of the YSA themselves. </t>
  </si>
  <si>
    <t>Alberta</t>
  </si>
  <si>
    <t>British Columbia</t>
  </si>
  <si>
    <t>Manitoba</t>
  </si>
  <si>
    <t>New Brunswick</t>
  </si>
  <si>
    <t>Newfoundland and Labrador</t>
  </si>
  <si>
    <t>Northwest Territories</t>
  </si>
  <si>
    <t>Nova Scotia</t>
  </si>
  <si>
    <t>Nunavut</t>
  </si>
  <si>
    <t>Ontario</t>
  </si>
  <si>
    <t>Prince Edward Island</t>
  </si>
  <si>
    <t>Quebec</t>
  </si>
  <si>
    <t>Saskatchewan</t>
  </si>
  <si>
    <t>Yukon</t>
  </si>
  <si>
    <t>Income Support</t>
  </si>
  <si>
    <t>Income Support - Barriers to Full Employment</t>
  </si>
  <si>
    <t>Assured Income for the Severely Handicapped (AISH)</t>
  </si>
  <si>
    <t>Income Assistance</t>
  </si>
  <si>
    <t>Disability Assistance</t>
  </si>
  <si>
    <t>Total</t>
  </si>
  <si>
    <t>Employment and Income Assistance (EIA)</t>
  </si>
  <si>
    <t>EIA - Medical Barriers to Full Employment (MBFE)</t>
  </si>
  <si>
    <t>Manitoba Supports for Persons with Disabilities*</t>
  </si>
  <si>
    <t>Transitional Assistance Program (TAP)</t>
  </si>
  <si>
    <t>Extended Benefits Program (EBP)</t>
  </si>
  <si>
    <t>Interim Assistance</t>
  </si>
  <si>
    <t>Income Assistance - disabled allowance only</t>
  </si>
  <si>
    <t>Employment Support and Income Assistance (ESIA)</t>
  </si>
  <si>
    <t>ESIA 
(disability case code only)</t>
  </si>
  <si>
    <t>Income Assistance (disability only)</t>
  </si>
  <si>
    <t>Ontario Works</t>
  </si>
  <si>
    <t xml:space="preserve">Ontario Disability Support Program (ODSP) </t>
  </si>
  <si>
    <t>Social Assistance Program</t>
  </si>
  <si>
    <t>AccessAbility Supports</t>
  </si>
  <si>
    <t>Aim for Employment</t>
  </si>
  <si>
    <t>Social Assistance</t>
  </si>
  <si>
    <t>Social Solidarity</t>
  </si>
  <si>
    <t>Basic Income*</t>
  </si>
  <si>
    <t>SIS</t>
  </si>
  <si>
    <t>SAID</t>
  </si>
  <si>
    <t>SAP</t>
  </si>
  <si>
    <t>TEA</t>
  </si>
  <si>
    <t>Social Assistance - Yukon Supplementary Allowance</t>
  </si>
  <si>
    <t>Year</t>
  </si>
  <si>
    <t>Cases</t>
  </si>
  <si>
    <t>Beneficiaries</t>
  </si>
  <si>
    <t>1996-97</t>
  </si>
  <si>
    <t>1997-98</t>
  </si>
  <si>
    <t>1998-99</t>
  </si>
  <si>
    <t>1999-00</t>
  </si>
  <si>
    <t>2000-01</t>
  </si>
  <si>
    <t>2001-02</t>
  </si>
  <si>
    <t>2002-03</t>
  </si>
  <si>
    <t>2003-04</t>
  </si>
  <si>
    <t>2004-05</t>
  </si>
  <si>
    <t>2005-06</t>
  </si>
  <si>
    <t>2006-07</t>
  </si>
  <si>
    <t>2007-08</t>
  </si>
  <si>
    <t>2008-09</t>
  </si>
  <si>
    <t>2009-10</t>
  </si>
  <si>
    <t>-</t>
  </si>
  <si>
    <t>2010-11</t>
  </si>
  <si>
    <t>2011-12</t>
  </si>
  <si>
    <t>2012-13</t>
  </si>
  <si>
    <t>2013-14</t>
  </si>
  <si>
    <t>2014-15</t>
  </si>
  <si>
    <t>2015-16</t>
  </si>
  <si>
    <t>2016-17</t>
  </si>
  <si>
    <t>2017-18</t>
  </si>
  <si>
    <t>2018-19</t>
  </si>
  <si>
    <t>2019-20</t>
  </si>
  <si>
    <t>2020-21</t>
  </si>
  <si>
    <t>2021-22</t>
  </si>
  <si>
    <t>2022-23</t>
  </si>
  <si>
    <t>2023-24</t>
  </si>
  <si>
    <t xml:space="preserve">*Numbers for Manitoba Supports in 2022-23 are the average of the first three months of 2023. </t>
  </si>
  <si>
    <t>Unverified data</t>
  </si>
  <si>
    <t>*Numbers for Basic Income in 2022-23 are the average of the first three months of 2023.</t>
  </si>
  <si>
    <t>From 2023-24 onward, numbers are fiscal year average.</t>
  </si>
  <si>
    <t>Source of population data: Statistics Canada. (2024). Population estimates on July 1, by age and sex. https://www150.statcan.gc.ca/t1/tbl1/en/cv.action?pid=1710000501</t>
  </si>
  <si>
    <t>AISH*</t>
  </si>
  <si>
    <t>EIA</t>
  </si>
  <si>
    <t>Manitoba Supports*</t>
  </si>
  <si>
    <t>TAP</t>
  </si>
  <si>
    <t>EBP</t>
  </si>
  <si>
    <t>Interim 
Assistance</t>
  </si>
  <si>
    <t>ESIA</t>
  </si>
  <si>
    <t>ODSP</t>
  </si>
  <si>
    <t>AccessAbility*</t>
  </si>
  <si>
    <t>%</t>
  </si>
  <si>
    <t>*Percentage of cases</t>
  </si>
  <si>
    <t>*Numbers for Manitoba Supports in 2022-23 are the average</t>
  </si>
  <si>
    <t xml:space="preserve"> of the first three months of 2023.</t>
  </si>
  <si>
    <t>Income Support (BFE only)</t>
  </si>
  <si>
    <t>AISH</t>
  </si>
  <si>
    <t>EIA (MBFE only)</t>
  </si>
  <si>
    <t>Income Assistance (disabled allowance)</t>
  </si>
  <si>
    <t xml:space="preserve"> ESIA</t>
  </si>
  <si>
    <t>ESIA
(disability case code)</t>
  </si>
  <si>
    <t xml:space="preserve">AccessAbility </t>
  </si>
  <si>
    <t>Social Assistance (YSA)</t>
  </si>
  <si>
    <t>Household Type</t>
  </si>
  <si>
    <t>Unattached singles</t>
  </si>
  <si>
    <t>N/A</t>
  </si>
  <si>
    <t>Single parents</t>
  </si>
  <si>
    <t>Couples with children</t>
  </si>
  <si>
    <t>Couples without children</t>
  </si>
  <si>
    <t>4. Beneficiaries by gender or sex</t>
  </si>
  <si>
    <t>(for some programs, cases are used instead of beneficiaries)</t>
  </si>
  <si>
    <r>
      <t xml:space="preserve">Income </t>
    </r>
    <r>
      <rPr>
        <b/>
        <sz val="11"/>
        <rFont val="Calibri"/>
        <family val="2"/>
        <scheme val="minor"/>
      </rPr>
      <t>Support</t>
    </r>
  </si>
  <si>
    <t>ESIA 
(disability case code)</t>
  </si>
  <si>
    <t>Gender</t>
  </si>
  <si>
    <t>Sex</t>
  </si>
  <si>
    <t>Female</t>
  </si>
  <si>
    <t>Male</t>
  </si>
  <si>
    <t>x</t>
  </si>
  <si>
    <t>Unknown</t>
  </si>
  <si>
    <t>Undeclared/Other</t>
  </si>
  <si>
    <t>Other</t>
  </si>
  <si>
    <t>Non-Binary</t>
  </si>
  <si>
    <t>of the first three months of 2023.</t>
  </si>
  <si>
    <t>Other*</t>
  </si>
  <si>
    <t>Non Binary</t>
  </si>
  <si>
    <t>X</t>
  </si>
  <si>
    <t>*Other includes unknown (not declared)</t>
  </si>
  <si>
    <t xml:space="preserve">6. Adult beneficiaries by age category </t>
  </si>
  <si>
    <t>Income Support 
(BFE only)</t>
  </si>
  <si>
    <t>AccessAbility</t>
  </si>
  <si>
    <t>Age of Primary Recipient</t>
  </si>
  <si>
    <t>Age</t>
  </si>
  <si>
    <t>Adult beneficiaries</t>
  </si>
  <si>
    <t>Adult recipients</t>
  </si>
  <si>
    <t>18-29</t>
  </si>
  <si>
    <t>19-29</t>
  </si>
  <si>
    <t>30-39</t>
  </si>
  <si>
    <t>40-49</t>
  </si>
  <si>
    <t>50-59</t>
  </si>
  <si>
    <t>Over 60</t>
  </si>
  <si>
    <t>60 and Over</t>
  </si>
  <si>
    <t>Age of Primary Recipient is used instead of adult beneficiaries as in other jurisdictions.</t>
  </si>
  <si>
    <t>Includes applicant and spouse. Dependent children remain on a case until they are 19 unless they are eligible for Disability Assistance (age 18).</t>
  </si>
  <si>
    <t>ESIA (disability case code)</t>
  </si>
  <si>
    <t>Basic Income</t>
  </si>
  <si>
    <t>Data on disability-specific benefits to IS recipients, such as the Personal Care Allowance, was not available because the benefits are provided by NL Health Services. The Department of Children, Seniors and Social Development, which collects data on Income Support cases and beneficiaries, does not have reliable data on the cases and beneficiaries of Income Support who have disabilities.</t>
  </si>
  <si>
    <t xml:space="preserve">For the entire dataset, the 2022-23 data was converted from a point-in-time snapshot (March 2023) to a fiscal year average (April 1 to March 31). The only exception to this conversion is the Basic Income program, where the data was averaged over just the first three months of 2023. </t>
  </si>
  <si>
    <t>Starting from 2023-24 onward, the data reflects the average number of cases and beneficiaries for the entire fiscal year (April 1 to March 31), with no exceptions.</t>
  </si>
  <si>
    <t xml:space="preserve">For total data, household type data, and total sex data (except for single households by sex, adults by age category and employment income): 2021-22 and prior, reflects the average number of cases and beneficiaries over the fiscal year (April 1 to March 31).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</si>
</sst>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0.0"/>
    <numFmt numFmtId="166" formatCode="#,##0.0"/>
    <numFmt numFmtId="167" formatCode="_(* #,##0_);_(* \(#,##0\);_(* &quot;-&quot;??_);_(@_)"/>
    <numFmt numFmtId="168" formatCode="0.0%"/>
  </numFmts>
  <fonts count="47" x14ac:knownFonts="1">
    <font>
      <sz val="11"/>
      <color theme="1"/>
      <name val="Calibri"/>
      <family val="2"/>
      <scheme val="minor"/>
    </font>
    <font>
      <sz val="11"/>
      <color theme="1"/>
      <name val="Calibri"/>
      <scheme val="minor"/>
    </font>
    <font>
      <sz val="11"/>
      <color theme="1"/>
      <name val="Calibri"/>
      <family val="2"/>
      <scheme val="minor"/>
    </font>
    <font>
      <sz val="11"/>
      <color theme="1"/>
      <name val="Calibri"/>
      <family val="2"/>
      <scheme val="minor"/>
    </font>
    <font>
      <sz val="11"/>
      <name val="Calibri Light"/>
      <family val="2"/>
      <scheme val="major"/>
    </font>
    <font>
      <sz val="11"/>
      <color theme="1"/>
      <name val="Calibri Light"/>
      <family val="2"/>
      <scheme val="major"/>
    </font>
    <font>
      <b/>
      <sz val="11"/>
      <name val="Calibri Light"/>
      <family val="2"/>
      <scheme val="major"/>
    </font>
    <font>
      <sz val="11"/>
      <color theme="1"/>
      <name val="Calibri"/>
      <family val="2"/>
      <scheme val="minor"/>
    </font>
    <font>
      <b/>
      <sz val="11"/>
      <color theme="0"/>
      <name val="Calibri"/>
      <family val="2"/>
      <scheme val="minor"/>
    </font>
    <font>
      <b/>
      <sz val="11"/>
      <color theme="1"/>
      <name val="Calibri"/>
      <family val="2"/>
      <scheme val="minor"/>
    </font>
    <font>
      <b/>
      <sz val="20"/>
      <color theme="0"/>
      <name val="Calibri"/>
      <family val="2"/>
      <scheme val="minor"/>
    </font>
    <font>
      <b/>
      <sz val="14"/>
      <name val="Calibri"/>
      <family val="2"/>
      <scheme val="minor"/>
    </font>
    <font>
      <sz val="11"/>
      <name val="Calibri"/>
      <family val="2"/>
      <scheme val="minor"/>
    </font>
    <font>
      <b/>
      <sz val="11"/>
      <color theme="1" tint="0.34998626667073579"/>
      <name val="Calibri"/>
      <family val="2"/>
      <scheme val="minor"/>
    </font>
    <font>
      <sz val="11"/>
      <color rgb="FF000000"/>
      <name val="Calibri"/>
      <family val="2"/>
      <scheme val="minor"/>
    </font>
    <font>
      <b/>
      <sz val="11"/>
      <color rgb="FF000000"/>
      <name val="Calibri"/>
      <family val="2"/>
      <scheme val="minor"/>
    </font>
    <font>
      <b/>
      <strike/>
      <sz val="11"/>
      <color rgb="FF000000"/>
      <name val="Calibri"/>
      <family val="2"/>
      <scheme val="minor"/>
    </font>
    <font>
      <b/>
      <sz val="11"/>
      <name val="Calibri"/>
      <family val="2"/>
      <scheme val="minor"/>
    </font>
    <font>
      <b/>
      <sz val="11"/>
      <color rgb="FF595959"/>
      <name val="Calibri"/>
      <family val="2"/>
      <scheme val="minor"/>
    </font>
    <font>
      <b/>
      <sz val="11"/>
      <color rgb="FFFFFFFF"/>
      <name val="Calibri"/>
      <family val="2"/>
      <scheme val="minor"/>
    </font>
    <font>
      <b/>
      <sz val="14"/>
      <color theme="0"/>
      <name val="Calibri"/>
      <family val="2"/>
      <scheme val="minor"/>
    </font>
    <font>
      <b/>
      <sz val="14"/>
      <color theme="1"/>
      <name val="Calibri"/>
      <family val="2"/>
      <scheme val="minor"/>
    </font>
    <font>
      <b/>
      <sz val="14"/>
      <color rgb="FF043673"/>
      <name val="Calibri"/>
      <family val="2"/>
      <scheme val="minor"/>
    </font>
    <font>
      <b/>
      <sz val="12"/>
      <name val="Calibri"/>
      <family val="2"/>
      <scheme val="minor"/>
    </font>
    <font>
      <sz val="14"/>
      <color theme="0"/>
      <name val="Calibri Light"/>
      <family val="2"/>
      <scheme val="major"/>
    </font>
    <font>
      <b/>
      <sz val="14"/>
      <color rgb="FF000000"/>
      <name val="Calibri"/>
      <family val="2"/>
      <scheme val="minor"/>
    </font>
    <font>
      <b/>
      <sz val="16"/>
      <color theme="1"/>
      <name val="Calibri"/>
      <family val="2"/>
      <scheme val="minor"/>
    </font>
    <font>
      <sz val="14"/>
      <color theme="0"/>
      <name val="Calibri"/>
      <family val="2"/>
      <scheme val="minor"/>
    </font>
    <font>
      <sz val="9"/>
      <name val="Calibri"/>
      <family val="2"/>
      <scheme val="minor"/>
    </font>
    <font>
      <sz val="10"/>
      <color theme="1"/>
      <name val="Calibri"/>
      <family val="2"/>
      <scheme val="minor"/>
    </font>
    <font>
      <sz val="12"/>
      <color rgb="FF000000"/>
      <name val="Calibri"/>
      <family val="2"/>
      <scheme val="minor"/>
    </font>
    <font>
      <sz val="16"/>
      <color theme="1"/>
      <name val="Calibri"/>
      <family val="2"/>
      <scheme val="minor"/>
    </font>
    <font>
      <sz val="14"/>
      <color rgb="FF043673"/>
      <name val="Calibri"/>
      <family val="2"/>
      <scheme val="minor"/>
    </font>
    <font>
      <b/>
      <sz val="14"/>
      <name val="Calibri Light"/>
      <family val="2"/>
      <scheme val="major"/>
    </font>
    <font>
      <b/>
      <sz val="11"/>
      <color theme="1" tint="0.499984740745262"/>
      <name val="Calibri"/>
      <family val="2"/>
      <scheme val="minor"/>
    </font>
    <font>
      <sz val="11"/>
      <color theme="1" tint="0.34998626667073579"/>
      <name val="Calibri"/>
      <family val="2"/>
      <scheme val="minor"/>
    </font>
    <font>
      <sz val="11"/>
      <color rgb="FF201F1E"/>
      <name val="Calibri"/>
      <family val="2"/>
      <scheme val="minor"/>
    </font>
    <font>
      <b/>
      <u/>
      <sz val="11"/>
      <color rgb="FF000000"/>
      <name val="Calibri"/>
      <family val="2"/>
      <scheme val="minor"/>
    </font>
    <font>
      <sz val="11"/>
      <color rgb="FF444444"/>
      <name val="Calibri"/>
      <family val="2"/>
      <scheme val="minor"/>
    </font>
    <font>
      <sz val="9"/>
      <color theme="1"/>
      <name val="Calibri"/>
      <family val="2"/>
      <scheme val="minor"/>
    </font>
    <font>
      <sz val="11"/>
      <color rgb="FF000000"/>
      <name val="Calibri"/>
      <family val="2"/>
    </font>
    <font>
      <sz val="10"/>
      <name val="Calibri"/>
      <scheme val="minor"/>
    </font>
    <font>
      <sz val="10"/>
      <name val="Calibri Light"/>
      <family val="2"/>
      <scheme val="major"/>
    </font>
    <font>
      <sz val="10"/>
      <color rgb="FF242424"/>
      <name val="Calibri"/>
      <scheme val="minor"/>
    </font>
    <font>
      <sz val="11"/>
      <color rgb="FF000000"/>
      <name val="Calibri"/>
      <scheme val="minor"/>
    </font>
    <font>
      <b/>
      <u/>
      <sz val="11"/>
      <color rgb="FF000000"/>
      <name val="Calibri"/>
      <scheme val="minor"/>
    </font>
    <font>
      <sz val="11"/>
      <name val="Calibri"/>
      <family val="2"/>
    </font>
  </fonts>
  <fills count="6">
    <fill>
      <patternFill patternType="none"/>
    </fill>
    <fill>
      <patternFill patternType="gray125"/>
    </fill>
    <fill>
      <patternFill patternType="solid">
        <fgColor rgb="FF043673"/>
        <bgColor indexed="64"/>
      </patternFill>
    </fill>
    <fill>
      <patternFill patternType="solid">
        <fgColor theme="0" tint="-0.249977111117893"/>
        <bgColor rgb="FF000000"/>
      </patternFill>
    </fill>
    <fill>
      <patternFill patternType="solid">
        <fgColor theme="0" tint="-0.249977111117893"/>
        <bgColor indexed="64"/>
      </patternFill>
    </fill>
    <fill>
      <patternFill patternType="solid">
        <fgColor theme="4" tint="0.79998168889431442"/>
        <bgColor indexed="64"/>
      </patternFill>
    </fill>
  </fills>
  <borders count="3">
    <border>
      <left/>
      <right/>
      <top/>
      <bottom/>
      <diagonal/>
    </border>
    <border>
      <left/>
      <right/>
      <top style="thin">
        <color indexed="64"/>
      </top>
      <bottom/>
      <diagonal/>
    </border>
    <border>
      <left/>
      <right/>
      <top/>
      <bottom style="thin">
        <color indexed="64"/>
      </bottom>
      <diagonal/>
    </border>
  </borders>
  <cellStyleXfs count="4">
    <xf numFmtId="0" fontId="0" fillId="0" borderId="0"/>
    <xf numFmtId="0" fontId="7" fillId="0" borderId="0"/>
    <xf numFmtId="164" fontId="2" fillId="0" borderId="0" applyFont="0" applyFill="0" applyBorder="0" applyAlignment="0" applyProtection="0"/>
    <xf numFmtId="9" fontId="2" fillId="0" borderId="0" applyFont="0" applyFill="0" applyBorder="0" applyAlignment="0" applyProtection="0"/>
  </cellStyleXfs>
  <cellXfs count="355">
    <xf numFmtId="0" fontId="0" fillId="0" borderId="0" xfId="0"/>
    <xf numFmtId="0" fontId="0" fillId="0" borderId="0" xfId="0" applyAlignment="1">
      <alignment horizontal="left" vertical="top" wrapText="1"/>
    </xf>
    <xf numFmtId="0" fontId="0" fillId="0" borderId="0" xfId="0" applyAlignment="1">
      <alignment vertical="top"/>
    </xf>
    <xf numFmtId="0" fontId="4" fillId="0" borderId="0" xfId="0" applyFont="1"/>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left"/>
    </xf>
    <xf numFmtId="0" fontId="6" fillId="0" borderId="0" xfId="0" applyFont="1" applyAlignment="1">
      <alignment horizontal="left"/>
    </xf>
    <xf numFmtId="0" fontId="4" fillId="0" borderId="0" xfId="0" applyFont="1" applyAlignment="1">
      <alignment horizontal="center" vertical="center"/>
    </xf>
    <xf numFmtId="0" fontId="5" fillId="0" borderId="0" xfId="0" applyFont="1" applyAlignment="1">
      <alignment horizontal="left" vertical="top"/>
    </xf>
    <xf numFmtId="0" fontId="4" fillId="0" borderId="0" xfId="0" applyFont="1" applyAlignment="1">
      <alignment horizontal="left" vertical="top"/>
    </xf>
    <xf numFmtId="0" fontId="5" fillId="0" borderId="0" xfId="0" applyFont="1" applyAlignment="1">
      <alignment horizontal="left"/>
    </xf>
    <xf numFmtId="3" fontId="5" fillId="0" borderId="0" xfId="0" applyNumberFormat="1" applyFont="1" applyAlignment="1">
      <alignment horizontal="left"/>
    </xf>
    <xf numFmtId="0" fontId="4" fillId="0" borderId="0" xfId="0" applyFont="1" applyAlignment="1">
      <alignment horizontal="center"/>
    </xf>
    <xf numFmtId="0" fontId="3" fillId="0" borderId="0" xfId="0" applyFont="1"/>
    <xf numFmtId="0" fontId="12" fillId="0" borderId="0" xfId="0" applyFont="1"/>
    <xf numFmtId="0" fontId="12" fillId="0" borderId="0" xfId="0" applyFont="1" applyAlignment="1">
      <alignment vertical="center"/>
    </xf>
    <xf numFmtId="0" fontId="12" fillId="0" borderId="0" xfId="0" applyFont="1" applyAlignment="1">
      <alignment horizontal="left" vertical="center"/>
    </xf>
    <xf numFmtId="165" fontId="12" fillId="0" borderId="0" xfId="0" applyNumberFormat="1" applyFont="1" applyAlignment="1">
      <alignment vertical="center"/>
    </xf>
    <xf numFmtId="3" fontId="12" fillId="0" borderId="0" xfId="0" applyNumberFormat="1" applyFont="1" applyAlignment="1">
      <alignment vertical="center"/>
    </xf>
    <xf numFmtId="0" fontId="12" fillId="0" borderId="0" xfId="0" quotePrefix="1" applyFont="1" applyAlignment="1">
      <alignment horizontal="left" vertical="center"/>
    </xf>
    <xf numFmtId="17" fontId="12" fillId="0" borderId="0" xfId="0" quotePrefix="1" applyNumberFormat="1" applyFont="1" applyAlignment="1">
      <alignment horizontal="left" vertical="center"/>
    </xf>
    <xf numFmtId="2" fontId="12" fillId="0" borderId="0" xfId="0" quotePrefix="1" applyNumberFormat="1" applyFont="1" applyAlignment="1">
      <alignment horizontal="left" vertical="center"/>
    </xf>
    <xf numFmtId="165" fontId="12" fillId="0" borderId="0" xfId="0" applyNumberFormat="1" applyFont="1"/>
    <xf numFmtId="0" fontId="13" fillId="0" borderId="0" xfId="0" applyFont="1" applyAlignment="1">
      <alignment horizontal="left"/>
    </xf>
    <xf numFmtId="0" fontId="13" fillId="0" borderId="0" xfId="0" applyFont="1"/>
    <xf numFmtId="0" fontId="8" fillId="2" borderId="0" xfId="0" applyFont="1" applyFill="1"/>
    <xf numFmtId="0" fontId="14" fillId="0" borderId="0" xfId="0" applyFont="1" applyAlignment="1">
      <alignment horizontal="left" vertical="center"/>
    </xf>
    <xf numFmtId="3" fontId="14" fillId="0" borderId="0" xfId="0" applyNumberFormat="1" applyFont="1" applyAlignment="1">
      <alignment horizontal="right" vertical="center"/>
    </xf>
    <xf numFmtId="3" fontId="14" fillId="0" borderId="0" xfId="0" applyNumberFormat="1" applyFont="1"/>
    <xf numFmtId="3" fontId="14" fillId="0" borderId="0" xfId="0" applyNumberFormat="1" applyFont="1" applyAlignment="1">
      <alignment horizontal="right"/>
    </xf>
    <xf numFmtId="3" fontId="12" fillId="0" borderId="0" xfId="0" applyNumberFormat="1" applyFont="1" applyAlignment="1">
      <alignment horizontal="left" vertical="center"/>
    </xf>
    <xf numFmtId="3" fontId="14" fillId="0" borderId="0" xfId="0" applyNumberFormat="1" applyFont="1" applyAlignment="1">
      <alignment horizontal="left" vertical="center"/>
    </xf>
    <xf numFmtId="0" fontId="13" fillId="0" borderId="0" xfId="0" applyFont="1" applyAlignment="1">
      <alignment horizontal="left" vertical="top"/>
    </xf>
    <xf numFmtId="0" fontId="13" fillId="0" borderId="0" xfId="0" applyFont="1" applyAlignment="1">
      <alignment horizontal="left" vertical="top" wrapText="1"/>
    </xf>
    <xf numFmtId="0" fontId="2" fillId="0" borderId="0" xfId="0" applyFont="1" applyAlignment="1">
      <alignment vertical="top"/>
    </xf>
    <xf numFmtId="0" fontId="2" fillId="0" borderId="0" xfId="0" applyFont="1" applyAlignment="1">
      <alignment vertical="top" wrapText="1"/>
    </xf>
    <xf numFmtId="0" fontId="2" fillId="0" borderId="0" xfId="0" applyFont="1"/>
    <xf numFmtId="165" fontId="2" fillId="0" borderId="0" xfId="0" applyNumberFormat="1" applyFont="1"/>
    <xf numFmtId="3" fontId="2" fillId="0" borderId="0" xfId="0" applyNumberFormat="1" applyFont="1"/>
    <xf numFmtId="3" fontId="2" fillId="0" borderId="0" xfId="0" applyNumberFormat="1" applyFont="1" applyAlignment="1">
      <alignment vertical="center"/>
    </xf>
    <xf numFmtId="3" fontId="2" fillId="0" borderId="0" xfId="0" applyNumberFormat="1" applyFont="1" applyAlignment="1">
      <alignment horizontal="right"/>
    </xf>
    <xf numFmtId="3" fontId="2" fillId="0" borderId="0" xfId="0" applyNumberFormat="1" applyFont="1" applyAlignment="1">
      <alignment horizontal="left" vertical="center"/>
    </xf>
    <xf numFmtId="3" fontId="2" fillId="0" borderId="0" xfId="0" applyNumberFormat="1" applyFont="1" applyAlignment="1">
      <alignment horizontal="right" vertical="center"/>
    </xf>
    <xf numFmtId="49" fontId="0" fillId="0" borderId="0" xfId="0" applyNumberFormat="1" applyAlignment="1" applyProtection="1">
      <alignment vertical="top" wrapText="1"/>
      <protection locked="0"/>
    </xf>
    <xf numFmtId="0" fontId="13" fillId="0" borderId="0" xfId="0" applyFont="1" applyAlignment="1">
      <alignment vertical="top"/>
    </xf>
    <xf numFmtId="49" fontId="13" fillId="0" borderId="0" xfId="0" applyNumberFormat="1" applyFont="1" applyAlignment="1">
      <alignment horizontal="left" vertical="center"/>
    </xf>
    <xf numFmtId="49" fontId="0" fillId="0" borderId="0" xfId="0" applyNumberFormat="1" applyAlignment="1">
      <alignment horizontal="left"/>
    </xf>
    <xf numFmtId="3" fontId="0" fillId="0" borderId="0" xfId="0" applyNumberFormat="1" applyAlignment="1">
      <alignment horizontal="right"/>
    </xf>
    <xf numFmtId="0" fontId="15" fillId="0" borderId="0" xfId="0" applyFont="1" applyAlignment="1">
      <alignment horizontal="left" vertical="top"/>
    </xf>
    <xf numFmtId="49" fontId="12" fillId="0" borderId="0" xfId="0" applyNumberFormat="1" applyFont="1" applyAlignment="1">
      <alignment horizontal="left"/>
    </xf>
    <xf numFmtId="0" fontId="15" fillId="0" borderId="0" xfId="0" applyFont="1" applyAlignment="1">
      <alignment vertical="top"/>
    </xf>
    <xf numFmtId="0" fontId="17" fillId="0" borderId="0" xfId="0" applyFont="1" applyAlignment="1">
      <alignment vertical="top"/>
    </xf>
    <xf numFmtId="0" fontId="12" fillId="0" borderId="1" xfId="0" quotePrefix="1" applyFont="1" applyBorder="1" applyAlignment="1">
      <alignment horizontal="left" vertical="center"/>
    </xf>
    <xf numFmtId="165" fontId="12" fillId="0" borderId="1" xfId="0" applyNumberFormat="1" applyFont="1" applyBorder="1" applyAlignment="1">
      <alignment vertical="center"/>
    </xf>
    <xf numFmtId="3" fontId="14" fillId="0" borderId="0" xfId="0" applyNumberFormat="1" applyFont="1" applyAlignment="1">
      <alignment vertical="center"/>
    </xf>
    <xf numFmtId="0" fontId="14" fillId="0" borderId="1" xfId="0" quotePrefix="1" applyFont="1" applyBorder="1" applyAlignment="1">
      <alignment horizontal="left" vertical="center"/>
    </xf>
    <xf numFmtId="3" fontId="14" fillId="0" borderId="1" xfId="0" applyNumberFormat="1" applyFont="1" applyBorder="1" applyAlignment="1">
      <alignment horizontal="right" vertical="center"/>
    </xf>
    <xf numFmtId="3" fontId="14" fillId="0" borderId="1" xfId="0" applyNumberFormat="1" applyFont="1" applyBorder="1" applyAlignment="1">
      <alignment vertical="center"/>
    </xf>
    <xf numFmtId="0" fontId="14" fillId="0" borderId="0" xfId="0" quotePrefix="1" applyFont="1" applyAlignment="1">
      <alignment horizontal="left" vertical="center"/>
    </xf>
    <xf numFmtId="17" fontId="14" fillId="0" borderId="0" xfId="0" quotePrefix="1" applyNumberFormat="1" applyFont="1" applyAlignment="1">
      <alignment horizontal="left" vertical="center"/>
    </xf>
    <xf numFmtId="2" fontId="14" fillId="0" borderId="0" xfId="0" quotePrefix="1" applyNumberFormat="1" applyFont="1" applyAlignment="1">
      <alignment horizontal="left" vertical="center"/>
    </xf>
    <xf numFmtId="3" fontId="12" fillId="0" borderId="0" xfId="0" applyNumberFormat="1" applyFont="1" applyAlignment="1">
      <alignment horizontal="right" vertical="center"/>
    </xf>
    <xf numFmtId="0" fontId="10" fillId="0" borderId="0" xfId="0" applyFont="1" applyAlignment="1">
      <alignment horizontal="left" vertical="center"/>
    </xf>
    <xf numFmtId="0" fontId="10" fillId="2" borderId="0" xfId="0" applyFont="1" applyFill="1" applyAlignment="1">
      <alignment horizontal="left" vertical="center"/>
    </xf>
    <xf numFmtId="0" fontId="2" fillId="0" borderId="0" xfId="0" applyFont="1" applyAlignment="1">
      <alignment horizontal="left" vertical="center"/>
    </xf>
    <xf numFmtId="0" fontId="15" fillId="0" borderId="0" xfId="0" applyFont="1" applyAlignment="1">
      <alignment horizontal="left" vertical="top" wrapText="1"/>
    </xf>
    <xf numFmtId="0" fontId="17" fillId="0" borderId="0" xfId="0" applyFont="1" applyAlignment="1">
      <alignment vertical="center"/>
    </xf>
    <xf numFmtId="0" fontId="18" fillId="0" borderId="0" xfId="0" applyFont="1" applyAlignment="1">
      <alignment horizontal="left" vertical="center"/>
    </xf>
    <xf numFmtId="0" fontId="12" fillId="0" borderId="0" xfId="0" applyFont="1" applyAlignment="1">
      <alignment horizontal="left"/>
    </xf>
    <xf numFmtId="0" fontId="11" fillId="0" borderId="0" xfId="0" applyFont="1" applyAlignment="1">
      <alignment vertical="top" wrapText="1"/>
    </xf>
    <xf numFmtId="0" fontId="20" fillId="2" borderId="0" xfId="0" applyFont="1" applyFill="1" applyAlignment="1">
      <alignment horizontal="left" vertical="center"/>
    </xf>
    <xf numFmtId="0" fontId="24" fillId="0" borderId="0" xfId="0" applyFont="1"/>
    <xf numFmtId="0" fontId="24" fillId="2" borderId="0" xfId="0" applyFont="1" applyFill="1"/>
    <xf numFmtId="0" fontId="15" fillId="0" borderId="0" xfId="0" applyFont="1" applyAlignment="1">
      <alignment vertical="top" wrapText="1"/>
    </xf>
    <xf numFmtId="0" fontId="13" fillId="0" borderId="0" xfId="0" applyFont="1" applyAlignment="1">
      <alignment horizontal="left" vertical="center"/>
    </xf>
    <xf numFmtId="0" fontId="2" fillId="0" borderId="0" xfId="0" applyFont="1" applyAlignment="1">
      <alignment horizontal="right"/>
    </xf>
    <xf numFmtId="165" fontId="2" fillId="0" borderId="0" xfId="0" applyNumberFormat="1" applyFont="1" applyAlignment="1">
      <alignment horizontal="right"/>
    </xf>
    <xf numFmtId="0" fontId="19" fillId="0" borderId="0" xfId="0" applyFont="1"/>
    <xf numFmtId="0" fontId="19" fillId="3" borderId="0" xfId="0" applyFont="1" applyFill="1"/>
    <xf numFmtId="0" fontId="20" fillId="4" borderId="0" xfId="0" applyFont="1" applyFill="1" applyAlignment="1">
      <alignment horizontal="left" vertical="center"/>
    </xf>
    <xf numFmtId="0" fontId="15" fillId="4" borderId="0" xfId="0" applyFont="1" applyFill="1" applyAlignment="1">
      <alignment horizontal="left"/>
    </xf>
    <xf numFmtId="0" fontId="13" fillId="4" borderId="0" xfId="0" applyFont="1" applyFill="1"/>
    <xf numFmtId="3" fontId="14" fillId="4" borderId="0" xfId="0" applyNumberFormat="1" applyFont="1" applyFill="1" applyAlignment="1">
      <alignment horizontal="right" vertical="center"/>
    </xf>
    <xf numFmtId="3" fontId="14" fillId="4" borderId="0" xfId="0" applyNumberFormat="1" applyFont="1" applyFill="1" applyAlignment="1">
      <alignment vertical="center"/>
    </xf>
    <xf numFmtId="3" fontId="4" fillId="4" borderId="0" xfId="0" applyNumberFormat="1" applyFont="1" applyFill="1" applyAlignment="1">
      <alignment vertical="center"/>
    </xf>
    <xf numFmtId="0" fontId="4" fillId="4" borderId="0" xfId="0" applyFont="1" applyFill="1" applyAlignment="1">
      <alignment vertical="center"/>
    </xf>
    <xf numFmtId="0" fontId="4" fillId="4" borderId="0" xfId="0" applyFont="1" applyFill="1"/>
    <xf numFmtId="0" fontId="4" fillId="4" borderId="0" xfId="0" applyFont="1" applyFill="1" applyAlignment="1">
      <alignment horizontal="left"/>
    </xf>
    <xf numFmtId="0" fontId="5" fillId="4" borderId="0" xfId="0" applyFont="1" applyFill="1" applyAlignment="1">
      <alignment horizontal="left"/>
    </xf>
    <xf numFmtId="0" fontId="22" fillId="0" borderId="0" xfId="0" applyFont="1" applyAlignment="1">
      <alignment horizontal="left" vertical="center"/>
    </xf>
    <xf numFmtId="0" fontId="27" fillId="2" borderId="0" xfId="0" applyFont="1" applyFill="1"/>
    <xf numFmtId="3" fontId="12" fillId="0" borderId="0" xfId="0" applyNumberFormat="1" applyFont="1" applyAlignment="1">
      <alignment horizontal="right"/>
    </xf>
    <xf numFmtId="3" fontId="2" fillId="0" borderId="0" xfId="2" applyNumberFormat="1" applyFont="1" applyFill="1" applyBorder="1" applyAlignment="1">
      <alignment horizontal="right"/>
    </xf>
    <xf numFmtId="0" fontId="9" fillId="0" borderId="0" xfId="0" applyFont="1" applyAlignment="1">
      <alignment vertical="top"/>
    </xf>
    <xf numFmtId="0" fontId="13" fillId="4" borderId="0" xfId="0" applyFont="1" applyFill="1" applyAlignment="1">
      <alignment vertical="top"/>
    </xf>
    <xf numFmtId="0" fontId="3" fillId="0" borderId="0" xfId="0" applyFont="1" applyAlignment="1">
      <alignment vertical="top"/>
    </xf>
    <xf numFmtId="0" fontId="12" fillId="0" borderId="0" xfId="0" applyFont="1" applyAlignment="1">
      <alignment vertical="top"/>
    </xf>
    <xf numFmtId="0" fontId="23" fillId="0" borderId="0" xfId="0" applyFont="1" applyAlignment="1">
      <alignment vertical="top"/>
    </xf>
    <xf numFmtId="0" fontId="17" fillId="0" borderId="0" xfId="0" applyFont="1" applyAlignment="1">
      <alignment horizontal="left" vertical="top"/>
    </xf>
    <xf numFmtId="37" fontId="0" fillId="0" borderId="0" xfId="0" applyNumberFormat="1" applyAlignment="1">
      <alignment horizontal="right"/>
    </xf>
    <xf numFmtId="37" fontId="0" fillId="0" borderId="0" xfId="0" applyNumberFormat="1"/>
    <xf numFmtId="3" fontId="0" fillId="0" borderId="0" xfId="0" applyNumberFormat="1" applyAlignment="1">
      <alignment vertical="center"/>
    </xf>
    <xf numFmtId="0" fontId="13" fillId="0" borderId="0" xfId="0" applyFont="1" applyAlignment="1">
      <alignment vertical="center"/>
    </xf>
    <xf numFmtId="0" fontId="2" fillId="0" borderId="0" xfId="0" applyFont="1" applyAlignment="1">
      <alignment horizontal="left"/>
    </xf>
    <xf numFmtId="0" fontId="15" fillId="4" borderId="0" xfId="0" applyFont="1" applyFill="1" applyAlignment="1">
      <alignment horizontal="left" vertical="top"/>
    </xf>
    <xf numFmtId="0" fontId="17" fillId="0" borderId="0" xfId="0" applyFont="1" applyAlignment="1">
      <alignment horizontal="right" vertical="top"/>
    </xf>
    <xf numFmtId="3" fontId="0" fillId="0" borderId="0" xfId="0" applyNumberFormat="1" applyAlignment="1">
      <alignment horizontal="left" vertical="center"/>
    </xf>
    <xf numFmtId="3" fontId="0" fillId="0" borderId="0" xfId="0" applyNumberFormat="1" applyAlignment="1">
      <alignment horizontal="right" vertical="center"/>
    </xf>
    <xf numFmtId="0" fontId="0" fillId="0" borderId="0" xfId="0" applyAlignment="1">
      <alignment horizontal="left"/>
    </xf>
    <xf numFmtId="165" fontId="0" fillId="0" borderId="0" xfId="0" applyNumberFormat="1"/>
    <xf numFmtId="0" fontId="17" fillId="0" borderId="0" xfId="0" applyFont="1" applyAlignment="1">
      <alignment horizontal="left" vertical="top" wrapText="1"/>
    </xf>
    <xf numFmtId="0" fontId="12" fillId="0" borderId="0" xfId="0" applyFont="1" applyAlignment="1">
      <alignment horizontal="left" vertical="top"/>
    </xf>
    <xf numFmtId="3" fontId="2" fillId="0" borderId="2" xfId="0" applyNumberFormat="1" applyFont="1" applyBorder="1" applyAlignment="1">
      <alignment horizontal="left" vertical="center"/>
    </xf>
    <xf numFmtId="3" fontId="12" fillId="0" borderId="2" xfId="0" applyNumberFormat="1" applyFont="1" applyBorder="1" applyAlignment="1">
      <alignment vertical="center"/>
    </xf>
    <xf numFmtId="3" fontId="2" fillId="0" borderId="2" xfId="0" applyNumberFormat="1" applyFont="1" applyBorder="1"/>
    <xf numFmtId="3" fontId="2" fillId="0" borderId="2" xfId="0" applyNumberFormat="1" applyFont="1" applyBorder="1" applyAlignment="1">
      <alignment vertical="center"/>
    </xf>
    <xf numFmtId="3" fontId="14" fillId="0" borderId="2" xfId="0" applyNumberFormat="1" applyFont="1" applyBorder="1" applyAlignment="1">
      <alignment horizontal="right" vertical="center"/>
    </xf>
    <xf numFmtId="49" fontId="0" fillId="0" borderId="2" xfId="0" applyNumberFormat="1" applyBorder="1" applyAlignment="1">
      <alignment horizontal="left"/>
    </xf>
    <xf numFmtId="3" fontId="0" fillId="0" borderId="2" xfId="0" applyNumberFormat="1" applyBorder="1" applyAlignment="1">
      <alignment horizontal="right"/>
    </xf>
    <xf numFmtId="3" fontId="14" fillId="0" borderId="2" xfId="0" applyNumberFormat="1" applyFont="1" applyBorder="1" applyAlignment="1">
      <alignment horizontal="left" vertical="center"/>
    </xf>
    <xf numFmtId="3" fontId="14" fillId="0" borderId="2" xfId="0" applyNumberFormat="1" applyFont="1" applyBorder="1" applyAlignment="1">
      <alignment horizontal="right"/>
    </xf>
    <xf numFmtId="0" fontId="9" fillId="0" borderId="0" xfId="0" applyFont="1" applyAlignment="1">
      <alignment horizontal="left" vertical="top"/>
    </xf>
    <xf numFmtId="17" fontId="2" fillId="0" borderId="2" xfId="0" applyNumberFormat="1" applyFont="1" applyBorder="1" applyAlignment="1">
      <alignment horizontal="left" vertical="center" wrapText="1"/>
    </xf>
    <xf numFmtId="0" fontId="2" fillId="0" borderId="2" xfId="0" applyFont="1" applyBorder="1" applyAlignment="1">
      <alignment horizontal="right"/>
    </xf>
    <xf numFmtId="166" fontId="12" fillId="0" borderId="0" xfId="0" applyNumberFormat="1" applyFont="1" applyAlignment="1">
      <alignment horizontal="right" vertical="center"/>
    </xf>
    <xf numFmtId="166" fontId="12" fillId="0" borderId="0" xfId="0" applyNumberFormat="1" applyFont="1" applyAlignment="1">
      <alignment vertical="center"/>
    </xf>
    <xf numFmtId="0" fontId="14" fillId="0" borderId="0" xfId="0" applyFont="1" applyAlignment="1">
      <alignment horizontal="left" vertical="top"/>
    </xf>
    <xf numFmtId="3" fontId="12" fillId="0" borderId="0" xfId="0" applyNumberFormat="1" applyFont="1"/>
    <xf numFmtId="3" fontId="17" fillId="0" borderId="0" xfId="0" applyNumberFormat="1" applyFont="1" applyAlignment="1">
      <alignment horizontal="right"/>
    </xf>
    <xf numFmtId="165" fontId="2" fillId="0" borderId="0" xfId="3" applyNumberFormat="1" applyFont="1"/>
    <xf numFmtId="0" fontId="0" fillId="0" borderId="0" xfId="0" applyAlignment="1">
      <alignment horizontal="right"/>
    </xf>
    <xf numFmtId="0" fontId="3" fillId="0" borderId="0" xfId="0" applyFont="1" applyAlignment="1">
      <alignment horizontal="left" vertical="top"/>
    </xf>
    <xf numFmtId="166" fontId="12" fillId="0" borderId="0" xfId="0" applyNumberFormat="1" applyFont="1"/>
    <xf numFmtId="166" fontId="0" fillId="0" borderId="0" xfId="0" applyNumberFormat="1"/>
    <xf numFmtId="165" fontId="2" fillId="0" borderId="0" xfId="3" applyNumberFormat="1" applyFont="1" applyFill="1" applyBorder="1"/>
    <xf numFmtId="0" fontId="15" fillId="0" borderId="0" xfId="0" applyFont="1" applyAlignment="1">
      <alignment horizontal="right" vertical="top"/>
    </xf>
    <xf numFmtId="3" fontId="0" fillId="0" borderId="0" xfId="0" applyNumberFormat="1"/>
    <xf numFmtId="0" fontId="34" fillId="0" borderId="0" xfId="0" applyFont="1" applyAlignment="1">
      <alignment vertical="center"/>
    </xf>
    <xf numFmtId="0" fontId="34" fillId="0" borderId="0" xfId="0" applyFont="1" applyAlignment="1">
      <alignment horizontal="left" vertical="center"/>
    </xf>
    <xf numFmtId="0" fontId="12" fillId="5" borderId="0" xfId="0" applyFont="1" applyFill="1" applyAlignment="1">
      <alignment horizontal="left" vertical="center"/>
    </xf>
    <xf numFmtId="3" fontId="12" fillId="5" borderId="0" xfId="0" applyNumberFormat="1" applyFont="1" applyFill="1" applyAlignment="1">
      <alignment horizontal="right"/>
    </xf>
    <xf numFmtId="0" fontId="12" fillId="0" borderId="1" xfId="0" applyFont="1" applyBorder="1" applyAlignment="1">
      <alignment horizontal="left" vertical="center"/>
    </xf>
    <xf numFmtId="3" fontId="12" fillId="0" borderId="1" xfId="0" applyNumberFormat="1" applyFont="1" applyBorder="1" applyAlignment="1">
      <alignment horizontal="right"/>
    </xf>
    <xf numFmtId="0" fontId="12" fillId="0" borderId="0" xfId="0" applyFont="1" applyAlignment="1">
      <alignment horizontal="center" vertical="center"/>
    </xf>
    <xf numFmtId="0" fontId="12" fillId="5" borderId="0" xfId="0" applyFont="1" applyFill="1" applyAlignment="1">
      <alignment vertical="center"/>
    </xf>
    <xf numFmtId="0" fontId="12" fillId="0" borderId="2" xfId="0" applyFont="1" applyBorder="1" applyAlignment="1">
      <alignment horizontal="left" vertical="center"/>
    </xf>
    <xf numFmtId="165" fontId="12" fillId="0" borderId="2" xfId="0" applyNumberFormat="1" applyFont="1" applyBorder="1" applyAlignment="1">
      <alignment vertical="center"/>
    </xf>
    <xf numFmtId="49" fontId="15" fillId="0" borderId="0" xfId="0" applyNumberFormat="1" applyFont="1" applyAlignment="1">
      <alignment vertical="top"/>
    </xf>
    <xf numFmtId="0" fontId="35" fillId="0" borderId="0" xfId="0" applyFont="1" applyAlignment="1">
      <alignment horizontal="left"/>
    </xf>
    <xf numFmtId="0" fontId="13" fillId="4" borderId="0" xfId="0" applyFont="1" applyFill="1" applyAlignment="1">
      <alignment horizontal="left"/>
    </xf>
    <xf numFmtId="167" fontId="17" fillId="0" borderId="0" xfId="0" applyNumberFormat="1" applyFont="1" applyAlignment="1">
      <alignment vertical="top" wrapText="1"/>
    </xf>
    <xf numFmtId="0" fontId="12" fillId="0" borderId="2" xfId="0" applyFont="1" applyBorder="1" applyAlignment="1">
      <alignment horizontal="left"/>
    </xf>
    <xf numFmtId="3" fontId="12" fillId="0" borderId="2" xfId="0" applyNumberFormat="1" applyFont="1" applyBorder="1" applyAlignment="1">
      <alignment horizontal="right"/>
    </xf>
    <xf numFmtId="0" fontId="12" fillId="0" borderId="2" xfId="0" applyFont="1" applyBorder="1"/>
    <xf numFmtId="166" fontId="12" fillId="0" borderId="2" xfId="0" applyNumberFormat="1" applyFont="1" applyBorder="1" applyAlignment="1">
      <alignment horizontal="right"/>
    </xf>
    <xf numFmtId="166" fontId="12" fillId="0" borderId="0" xfId="0" applyNumberFormat="1" applyFont="1" applyAlignment="1">
      <alignment horizontal="right"/>
    </xf>
    <xf numFmtId="3" fontId="36" fillId="0" borderId="0" xfId="0" applyNumberFormat="1" applyFont="1"/>
    <xf numFmtId="3" fontId="2" fillId="0" borderId="0" xfId="2" applyNumberFormat="1" applyFont="1" applyBorder="1" applyAlignment="1">
      <alignment horizontal="right" vertical="center"/>
    </xf>
    <xf numFmtId="3" fontId="2" fillId="0" borderId="0" xfId="2" applyNumberFormat="1" applyFont="1" applyBorder="1" applyAlignment="1">
      <alignment vertical="center"/>
    </xf>
    <xf numFmtId="3" fontId="12" fillId="0" borderId="0" xfId="2" applyNumberFormat="1" applyFont="1" applyBorder="1" applyAlignment="1">
      <alignment vertical="center"/>
    </xf>
    <xf numFmtId="3" fontId="2" fillId="0" borderId="0" xfId="2" applyNumberFormat="1" applyFont="1" applyFill="1" applyBorder="1" applyAlignment="1">
      <alignment horizontal="right" vertical="center"/>
    </xf>
    <xf numFmtId="3" fontId="2" fillId="0" borderId="0" xfId="2" applyNumberFormat="1" applyFont="1" applyFill="1" applyBorder="1" applyAlignment="1">
      <alignment vertical="center"/>
    </xf>
    <xf numFmtId="3" fontId="12" fillId="0" borderId="0" xfId="2" applyNumberFormat="1" applyFont="1" applyFill="1" applyBorder="1" applyAlignment="1">
      <alignment vertical="center"/>
    </xf>
    <xf numFmtId="3" fontId="2" fillId="0" borderId="0" xfId="2" applyNumberFormat="1" applyFont="1" applyFill="1" applyBorder="1"/>
    <xf numFmtId="3" fontId="2" fillId="0" borderId="0" xfId="2" applyNumberFormat="1" applyFont="1" applyBorder="1" applyAlignment="1">
      <alignment horizontal="right"/>
    </xf>
    <xf numFmtId="166" fontId="2" fillId="0" borderId="0" xfId="3" applyNumberFormat="1" applyFont="1" applyFill="1" applyBorder="1" applyAlignment="1">
      <alignment horizontal="right"/>
    </xf>
    <xf numFmtId="3" fontId="12" fillId="0" borderId="2" xfId="0" applyNumberFormat="1" applyFont="1" applyBorder="1" applyAlignment="1">
      <alignment horizontal="right" vertical="center"/>
    </xf>
    <xf numFmtId="3" fontId="12" fillId="0" borderId="0" xfId="2" applyNumberFormat="1" applyFont="1" applyFill="1" applyBorder="1" applyAlignment="1"/>
    <xf numFmtId="0" fontId="2" fillId="0" borderId="2" xfId="0" applyFont="1" applyBorder="1"/>
    <xf numFmtId="3" fontId="14" fillId="0" borderId="2" xfId="0" applyNumberFormat="1" applyFont="1" applyBorder="1"/>
    <xf numFmtId="3" fontId="12" fillId="0" borderId="2" xfId="2" applyNumberFormat="1" applyFont="1" applyFill="1" applyBorder="1" applyAlignment="1"/>
    <xf numFmtId="0" fontId="2" fillId="0" borderId="2" xfId="0" applyFont="1" applyBorder="1" applyAlignment="1">
      <alignment horizontal="left"/>
    </xf>
    <xf numFmtId="3" fontId="2" fillId="0" borderId="2" xfId="0" applyNumberFormat="1" applyFont="1" applyBorder="1" applyAlignment="1">
      <alignment horizontal="right"/>
    </xf>
    <xf numFmtId="3" fontId="12" fillId="0" borderId="0" xfId="0" applyNumberFormat="1" applyFont="1" applyAlignment="1">
      <alignment horizontal="left"/>
    </xf>
    <xf numFmtId="3" fontId="2" fillId="0" borderId="0" xfId="0" applyNumberFormat="1" applyFont="1" applyAlignment="1">
      <alignment horizontal="left"/>
    </xf>
    <xf numFmtId="3" fontId="2" fillId="0" borderId="2" xfId="0" applyNumberFormat="1" applyFont="1" applyBorder="1" applyAlignment="1">
      <alignment horizontal="left"/>
    </xf>
    <xf numFmtId="17" fontId="12" fillId="0" borderId="2" xfId="0" applyNumberFormat="1" applyFont="1" applyBorder="1" applyAlignment="1">
      <alignment horizontal="left" vertical="center"/>
    </xf>
    <xf numFmtId="0" fontId="2" fillId="0" borderId="0" xfId="0" applyFont="1" applyAlignment="1">
      <alignment horizontal="left" vertical="top"/>
    </xf>
    <xf numFmtId="165" fontId="0" fillId="0" borderId="0" xfId="0" applyNumberFormat="1" applyAlignment="1">
      <alignment horizontal="right"/>
    </xf>
    <xf numFmtId="0" fontId="9" fillId="0" borderId="0" xfId="0" applyFont="1" applyAlignment="1">
      <alignment horizontal="right" vertical="top"/>
    </xf>
    <xf numFmtId="3" fontId="12" fillId="0" borderId="0" xfId="0" applyNumberFormat="1" applyFont="1" applyAlignment="1">
      <alignment horizontal="center"/>
    </xf>
    <xf numFmtId="167" fontId="12" fillId="0" borderId="0" xfId="0" applyNumberFormat="1" applyFont="1" applyAlignment="1">
      <alignment horizontal="right"/>
    </xf>
    <xf numFmtId="0" fontId="17" fillId="0" borderId="0" xfId="0" applyFont="1" applyAlignment="1">
      <alignment vertical="top" wrapText="1"/>
    </xf>
    <xf numFmtId="166" fontId="12" fillId="0" borderId="0" xfId="0" applyNumberFormat="1" applyFont="1" applyAlignment="1">
      <alignment horizontal="center"/>
    </xf>
    <xf numFmtId="166" fontId="2" fillId="0" borderId="0" xfId="0" applyNumberFormat="1" applyFont="1"/>
    <xf numFmtId="3" fontId="2" fillId="0" borderId="0" xfId="2" applyNumberFormat="1" applyFont="1" applyAlignment="1">
      <alignment vertical="center"/>
    </xf>
    <xf numFmtId="3" fontId="12" fillId="0" borderId="0" xfId="2" applyNumberFormat="1" applyFont="1" applyAlignment="1">
      <alignment vertical="center"/>
    </xf>
    <xf numFmtId="3" fontId="14" fillId="0" borderId="0" xfId="2" applyNumberFormat="1" applyFont="1" applyFill="1" applyBorder="1" applyAlignment="1">
      <alignment horizontal="right"/>
    </xf>
    <xf numFmtId="3" fontId="14" fillId="0" borderId="0" xfId="2" applyNumberFormat="1" applyFont="1" applyFill="1" applyBorder="1" applyAlignment="1"/>
    <xf numFmtId="166" fontId="12" fillId="0" borderId="2" xfId="0" applyNumberFormat="1" applyFont="1" applyBorder="1" applyAlignment="1">
      <alignment horizontal="right" vertical="center"/>
    </xf>
    <xf numFmtId="1" fontId="13" fillId="0" borderId="0" xfId="0" applyNumberFormat="1" applyFont="1" applyAlignment="1">
      <alignment horizontal="left" vertical="center"/>
    </xf>
    <xf numFmtId="166" fontId="2" fillId="0" borderId="0" xfId="0" applyNumberFormat="1" applyFont="1" applyAlignment="1">
      <alignment horizontal="right"/>
    </xf>
    <xf numFmtId="167" fontId="13" fillId="0" borderId="0" xfId="0" applyNumberFormat="1" applyFont="1" applyAlignment="1">
      <alignment horizontal="left"/>
    </xf>
    <xf numFmtId="167" fontId="17" fillId="0" borderId="0" xfId="0" applyNumberFormat="1" applyFont="1" applyAlignment="1">
      <alignment horizontal="left" vertical="top" wrapText="1"/>
    </xf>
    <xf numFmtId="0" fontId="33" fillId="0" borderId="0" xfId="0" applyFont="1" applyAlignment="1">
      <alignment vertical="top" wrapText="1"/>
    </xf>
    <xf numFmtId="1" fontId="15" fillId="0" borderId="0" xfId="0" applyNumberFormat="1" applyFont="1" applyAlignment="1">
      <alignment horizontal="left" vertical="top"/>
    </xf>
    <xf numFmtId="0" fontId="9" fillId="0" borderId="0" xfId="0" applyFont="1" applyAlignment="1">
      <alignment vertical="top" wrapText="1"/>
    </xf>
    <xf numFmtId="0" fontId="0" fillId="0" borderId="0" xfId="0" applyAlignment="1">
      <alignment horizontal="left" vertical="top"/>
    </xf>
    <xf numFmtId="0" fontId="2" fillId="0" borderId="0" xfId="0" applyFont="1" applyAlignment="1">
      <alignment vertical="center"/>
    </xf>
    <xf numFmtId="49" fontId="0" fillId="0" borderId="0" xfId="0" applyNumberFormat="1" applyAlignment="1">
      <alignment horizontal="left" vertical="center"/>
    </xf>
    <xf numFmtId="3" fontId="14" fillId="0" borderId="0" xfId="0" applyNumberFormat="1" applyFont="1" applyAlignment="1">
      <alignment vertical="top"/>
    </xf>
    <xf numFmtId="3" fontId="14" fillId="0" borderId="0" xfId="0" applyNumberFormat="1" applyFont="1" applyAlignment="1">
      <alignment horizontal="right" vertical="top"/>
    </xf>
    <xf numFmtId="0" fontId="2" fillId="0" borderId="0" xfId="0" applyFont="1" applyAlignment="1">
      <alignment horizontal="left" vertical="top" wrapText="1"/>
    </xf>
    <xf numFmtId="0" fontId="2" fillId="0" borderId="2" xfId="0" applyFont="1" applyBorder="1" applyAlignment="1">
      <alignment horizontal="left" vertical="center"/>
    </xf>
    <xf numFmtId="49" fontId="0" fillId="0" borderId="2" xfId="0" applyNumberFormat="1" applyBorder="1" applyAlignment="1">
      <alignment horizontal="left" vertical="center"/>
    </xf>
    <xf numFmtId="3" fontId="2" fillId="0" borderId="0" xfId="0" applyNumberFormat="1" applyFont="1" applyAlignment="1">
      <alignment horizontal="left" vertical="top"/>
    </xf>
    <xf numFmtId="3" fontId="2" fillId="0" borderId="0" xfId="0" applyNumberFormat="1" applyFont="1" applyAlignment="1">
      <alignment vertical="top"/>
    </xf>
    <xf numFmtId="3" fontId="12" fillId="0" borderId="0" xfId="0" applyNumberFormat="1" applyFont="1" applyAlignment="1">
      <alignment horizontal="left" vertical="top"/>
    </xf>
    <xf numFmtId="3" fontId="0" fillId="0" borderId="0" xfId="0" applyNumberFormat="1" applyAlignment="1">
      <alignment horizontal="right" vertical="top"/>
    </xf>
    <xf numFmtId="3" fontId="14" fillId="0" borderId="0" xfId="0" applyNumberFormat="1" applyFont="1" applyAlignment="1">
      <alignment horizontal="left" vertical="top"/>
    </xf>
    <xf numFmtId="0" fontId="40" fillId="0" borderId="0" xfId="0" applyFont="1" applyAlignment="1">
      <alignment vertical="top"/>
    </xf>
    <xf numFmtId="165" fontId="2" fillId="0" borderId="0" xfId="0" applyNumberFormat="1" applyFont="1" applyAlignment="1">
      <alignment horizontal="right" vertical="top"/>
    </xf>
    <xf numFmtId="3" fontId="12" fillId="0" borderId="0" xfId="0" applyNumberFormat="1" applyFont="1" applyAlignment="1">
      <alignment vertical="top"/>
    </xf>
    <xf numFmtId="168" fontId="12" fillId="0" borderId="0" xfId="0" applyNumberFormat="1" applyFont="1" applyAlignment="1">
      <alignment vertical="top"/>
    </xf>
    <xf numFmtId="166" fontId="12" fillId="0" borderId="0" xfId="0" applyNumberFormat="1" applyFont="1" applyAlignment="1">
      <alignment vertical="top"/>
    </xf>
    <xf numFmtId="3" fontId="0" fillId="0" borderId="0" xfId="0" applyNumberFormat="1" applyAlignment="1">
      <alignment vertical="top"/>
    </xf>
    <xf numFmtId="3" fontId="2" fillId="0" borderId="0" xfId="0" applyNumberFormat="1" applyFont="1" applyAlignment="1">
      <alignment horizontal="right" vertical="top"/>
    </xf>
    <xf numFmtId="0" fontId="41" fillId="0" borderId="0" xfId="0" applyFont="1" applyAlignment="1">
      <alignment vertical="center"/>
    </xf>
    <xf numFmtId="0" fontId="42" fillId="0" borderId="0" xfId="0" applyFont="1" applyAlignment="1">
      <alignment vertical="center"/>
    </xf>
    <xf numFmtId="0" fontId="41" fillId="0" borderId="0" xfId="0" applyFont="1" applyAlignment="1">
      <alignment horizontal="left" vertical="center"/>
    </xf>
    <xf numFmtId="0" fontId="43" fillId="0" borderId="0" xfId="0" applyFont="1"/>
    <xf numFmtId="0" fontId="42" fillId="0" borderId="0" xfId="0" applyFont="1"/>
    <xf numFmtId="0" fontId="41" fillId="0" borderId="0" xfId="0" applyFont="1"/>
    <xf numFmtId="37" fontId="0" fillId="0" borderId="0" xfId="0" applyNumberFormat="1" applyAlignment="1">
      <alignment horizontal="right" vertical="top"/>
    </xf>
    <xf numFmtId="3" fontId="0" fillId="0" borderId="0" xfId="0" applyNumberFormat="1" applyAlignment="1">
      <alignment horizontal="left" vertical="top"/>
    </xf>
    <xf numFmtId="0" fontId="0" fillId="0" borderId="0" xfId="0" applyAlignment="1">
      <alignment horizontal="right" vertical="top"/>
    </xf>
    <xf numFmtId="3" fontId="12" fillId="0" borderId="0" xfId="0" applyNumberFormat="1" applyFont="1" applyAlignment="1">
      <alignment horizontal="right" vertical="top"/>
    </xf>
    <xf numFmtId="165" fontId="12" fillId="0" borderId="0" xfId="0" applyNumberFormat="1" applyFont="1" applyAlignment="1">
      <alignment vertical="top"/>
    </xf>
    <xf numFmtId="165" fontId="2" fillId="0" borderId="0" xfId="0" applyNumberFormat="1" applyFont="1" applyAlignment="1">
      <alignment vertical="top"/>
    </xf>
    <xf numFmtId="166" fontId="0" fillId="0" borderId="0" xfId="0" applyNumberFormat="1" applyAlignment="1">
      <alignment vertical="top"/>
    </xf>
    <xf numFmtId="165" fontId="0" fillId="0" borderId="0" xfId="0" applyNumberFormat="1" applyAlignment="1">
      <alignment vertical="top"/>
    </xf>
    <xf numFmtId="0" fontId="35" fillId="0" borderId="0" xfId="0" applyFont="1" applyAlignment="1">
      <alignment horizontal="left" vertical="top"/>
    </xf>
    <xf numFmtId="166" fontId="12" fillId="0" borderId="0" xfId="0" applyNumberFormat="1" applyFont="1" applyAlignment="1">
      <alignment horizontal="right" vertical="top"/>
    </xf>
    <xf numFmtId="3" fontId="36" fillId="0" borderId="0" xfId="0" applyNumberFormat="1" applyFont="1" applyAlignment="1">
      <alignment vertical="top"/>
    </xf>
    <xf numFmtId="3" fontId="2" fillId="0" borderId="0" xfId="2" applyNumberFormat="1" applyFont="1" applyFill="1" applyBorder="1" applyAlignment="1">
      <alignment horizontal="right" vertical="top"/>
    </xf>
    <xf numFmtId="49" fontId="17" fillId="0" borderId="0" xfId="0" applyNumberFormat="1" applyFont="1" applyAlignment="1">
      <alignment vertical="top"/>
    </xf>
    <xf numFmtId="166" fontId="2" fillId="0" borderId="0" xfId="3" applyNumberFormat="1" applyFont="1" applyFill="1" applyBorder="1" applyAlignment="1">
      <alignment horizontal="right" vertical="top"/>
    </xf>
    <xf numFmtId="0" fontId="2" fillId="0" borderId="0" xfId="0" applyFont="1" applyAlignment="1">
      <alignment horizontal="right" vertical="top"/>
    </xf>
    <xf numFmtId="0" fontId="22" fillId="0" borderId="0" xfId="0" applyFont="1" applyAlignment="1">
      <alignment vertical="center"/>
    </xf>
    <xf numFmtId="167" fontId="12" fillId="0" borderId="0" xfId="0" applyNumberFormat="1" applyFont="1" applyAlignment="1">
      <alignment horizontal="right" vertical="top"/>
    </xf>
    <xf numFmtId="166" fontId="2" fillId="0" borderId="0" xfId="0" applyNumberFormat="1" applyFont="1" applyAlignment="1">
      <alignment vertical="top"/>
    </xf>
    <xf numFmtId="3" fontId="2" fillId="0" borderId="0" xfId="2" applyNumberFormat="1" applyFont="1" applyAlignment="1">
      <alignment vertical="top"/>
    </xf>
    <xf numFmtId="3" fontId="14" fillId="0" borderId="0" xfId="2" applyNumberFormat="1" applyFont="1" applyFill="1" applyBorder="1" applyAlignment="1">
      <alignment horizontal="right" vertical="top"/>
    </xf>
    <xf numFmtId="3" fontId="14" fillId="0" borderId="0" xfId="2" applyNumberFormat="1" applyFont="1" applyFill="1" applyBorder="1" applyAlignment="1">
      <alignment vertical="top"/>
    </xf>
    <xf numFmtId="165" fontId="0" fillId="0" borderId="0" xfId="0" applyNumberFormat="1" applyAlignment="1">
      <alignment horizontal="right" vertical="top"/>
    </xf>
    <xf numFmtId="168" fontId="12" fillId="0" borderId="0" xfId="0" applyNumberFormat="1" applyFont="1" applyAlignment="1">
      <alignment horizontal="center" vertical="top"/>
    </xf>
    <xf numFmtId="166" fontId="2" fillId="0" borderId="0" xfId="0" applyNumberFormat="1" applyFont="1" applyAlignment="1">
      <alignment horizontal="right" vertical="top"/>
    </xf>
    <xf numFmtId="0" fontId="12" fillId="0" borderId="0" xfId="0" applyFont="1" applyAlignment="1">
      <alignment horizontal="right" vertical="top"/>
    </xf>
    <xf numFmtId="9" fontId="12" fillId="0" borderId="0" xfId="0" applyNumberFormat="1" applyFont="1" applyAlignment="1">
      <alignment horizontal="center" vertical="top"/>
    </xf>
    <xf numFmtId="3" fontId="17" fillId="0" borderId="0" xfId="0" applyNumberFormat="1" applyFont="1" applyAlignment="1">
      <alignment vertical="top"/>
    </xf>
    <xf numFmtId="0" fontId="12" fillId="0" borderId="0" xfId="0" applyFont="1" applyAlignment="1">
      <alignment horizontal="center" vertical="top"/>
    </xf>
    <xf numFmtId="3" fontId="12" fillId="0" borderId="0" xfId="0" applyNumberFormat="1" applyFont="1" applyAlignment="1">
      <alignment horizontal="center" vertical="top"/>
    </xf>
    <xf numFmtId="17" fontId="0" fillId="0" borderId="0" xfId="0" applyNumberFormat="1" applyAlignment="1">
      <alignment horizontal="left" vertical="top"/>
    </xf>
    <xf numFmtId="168" fontId="0" fillId="0" borderId="0" xfId="0" applyNumberFormat="1" applyAlignment="1">
      <alignment horizontal="right" vertical="top"/>
    </xf>
    <xf numFmtId="16" fontId="7" fillId="0" borderId="0" xfId="1" applyNumberFormat="1" applyAlignment="1">
      <alignment horizontal="left" vertical="top"/>
    </xf>
    <xf numFmtId="167" fontId="12" fillId="0" borderId="0" xfId="2" applyNumberFormat="1" applyFont="1" applyFill="1" applyBorder="1" applyAlignment="1">
      <alignment vertical="top"/>
    </xf>
    <xf numFmtId="167" fontId="0" fillId="0" borderId="0" xfId="0" applyNumberFormat="1" applyAlignment="1">
      <alignment vertical="top"/>
    </xf>
    <xf numFmtId="167" fontId="12" fillId="0" borderId="0" xfId="2" applyNumberFormat="1" applyFont="1" applyFill="1" applyBorder="1" applyAlignment="1">
      <alignment horizontal="right" vertical="top"/>
    </xf>
    <xf numFmtId="167" fontId="12" fillId="0" borderId="0" xfId="0" applyNumberFormat="1" applyFont="1" applyAlignment="1">
      <alignment vertical="top"/>
    </xf>
    <xf numFmtId="167" fontId="12" fillId="0" borderId="0" xfId="2" applyNumberFormat="1" applyFont="1" applyFill="1" applyBorder="1" applyAlignment="1">
      <alignment horizontal="left" vertical="top"/>
    </xf>
    <xf numFmtId="0" fontId="40" fillId="0" borderId="0" xfId="0" applyFont="1" applyAlignment="1">
      <alignment horizontal="left" vertical="top"/>
    </xf>
    <xf numFmtId="0" fontId="46" fillId="0" borderId="0" xfId="0" applyFont="1" applyAlignment="1">
      <alignment vertical="top"/>
    </xf>
    <xf numFmtId="167" fontId="0" fillId="0" borderId="0" xfId="2" applyNumberFormat="1" applyFont="1" applyFill="1" applyBorder="1" applyAlignment="1">
      <alignment horizontal="right" vertical="top"/>
    </xf>
    <xf numFmtId="0" fontId="40" fillId="0" borderId="0" xfId="0" applyFont="1" applyAlignment="1">
      <alignment vertical="top" wrapText="1"/>
    </xf>
    <xf numFmtId="168" fontId="40" fillId="0" borderId="0" xfId="0" applyNumberFormat="1" applyFont="1"/>
    <xf numFmtId="0" fontId="12" fillId="0" borderId="0" xfId="0" applyFont="1" applyAlignment="1">
      <alignment horizontal="left" vertical="top" wrapText="1"/>
    </xf>
    <xf numFmtId="0" fontId="0" fillId="0" borderId="0" xfId="0" applyAlignment="1">
      <alignment horizontal="left" vertical="top"/>
    </xf>
    <xf numFmtId="0" fontId="0" fillId="0" borderId="0" xfId="0" applyAlignment="1">
      <alignment horizontal="left" vertical="top" wrapText="1"/>
    </xf>
    <xf numFmtId="0" fontId="12" fillId="0" borderId="0" xfId="0" applyFont="1" applyAlignment="1">
      <alignment horizontal="left" vertical="top" wrapText="1"/>
    </xf>
    <xf numFmtId="0" fontId="26" fillId="0" borderId="0" xfId="0" applyFont="1" applyAlignment="1">
      <alignment vertical="center"/>
    </xf>
    <xf numFmtId="0" fontId="19" fillId="3" borderId="0" xfId="0" applyFont="1" applyFill="1"/>
    <xf numFmtId="0" fontId="1" fillId="0" borderId="0" xfId="0" applyFont="1" applyAlignment="1">
      <alignment horizontal="left" vertical="top" wrapText="1"/>
    </xf>
    <xf numFmtId="0" fontId="14" fillId="0" borderId="0" xfId="0" applyFont="1" applyAlignment="1">
      <alignment horizontal="left" vertical="top" wrapText="1"/>
    </xf>
    <xf numFmtId="0" fontId="14" fillId="0" borderId="0" xfId="0" applyFont="1" applyAlignment="1">
      <alignment horizontal="left" vertical="top"/>
    </xf>
    <xf numFmtId="0" fontId="0" fillId="0" borderId="0" xfId="0" applyAlignment="1">
      <alignment vertical="center"/>
    </xf>
    <xf numFmtId="0" fontId="2" fillId="0" borderId="0" xfId="0" applyFont="1" applyAlignment="1">
      <alignment vertical="top"/>
    </xf>
    <xf numFmtId="0" fontId="26" fillId="0" borderId="0" xfId="0" applyFont="1" applyAlignment="1">
      <alignment horizontal="left" vertical="center"/>
    </xf>
    <xf numFmtId="0" fontId="2" fillId="0" borderId="0" xfId="0" applyFont="1" applyAlignment="1">
      <alignment horizontal="left" vertical="top" wrapText="1"/>
    </xf>
    <xf numFmtId="0" fontId="0" fillId="0" borderId="0" xfId="0" applyAlignment="1">
      <alignment horizontal="left" vertical="center"/>
    </xf>
    <xf numFmtId="0" fontId="31" fillId="0" borderId="0" xfId="0" applyFont="1" applyAlignment="1">
      <alignment vertical="center"/>
    </xf>
    <xf numFmtId="0" fontId="10" fillId="2" borderId="0" xfId="0" applyFont="1" applyFill="1"/>
    <xf numFmtId="0" fontId="0" fillId="0" borderId="0" xfId="0"/>
    <xf numFmtId="0" fontId="8" fillId="2" borderId="0" xfId="0" applyFont="1" applyFill="1" applyAlignment="1">
      <alignment vertical="top"/>
    </xf>
    <xf numFmtId="0" fontId="2" fillId="0" borderId="0" xfId="0" applyFont="1" applyAlignment="1">
      <alignment vertical="top" wrapText="1"/>
    </xf>
    <xf numFmtId="0" fontId="8" fillId="2" borderId="0" xfId="0" applyFont="1" applyFill="1"/>
    <xf numFmtId="0" fontId="26" fillId="0" borderId="0" xfId="0" applyFont="1" applyAlignment="1">
      <alignment horizontal="center" vertical="center"/>
    </xf>
    <xf numFmtId="0" fontId="14" fillId="0" borderId="0" xfId="0" applyFont="1" applyAlignment="1">
      <alignment vertical="top" wrapText="1"/>
    </xf>
    <xf numFmtId="0" fontId="38" fillId="0" borderId="0" xfId="0" applyFont="1" applyAlignment="1">
      <alignment vertical="top" wrapText="1"/>
    </xf>
    <xf numFmtId="0" fontId="45" fillId="0" borderId="0" xfId="0" applyFont="1" applyAlignment="1">
      <alignment horizontal="left" vertical="top" wrapText="1"/>
    </xf>
    <xf numFmtId="0" fontId="44"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horizontal="left" vertical="top"/>
    </xf>
    <xf numFmtId="0" fontId="20" fillId="2" borderId="0" xfId="0" applyFont="1" applyFill="1" applyAlignment="1">
      <alignment vertical="center"/>
    </xf>
    <xf numFmtId="0" fontId="22" fillId="0" borderId="0" xfId="0" applyFont="1" applyAlignment="1">
      <alignment vertical="center"/>
    </xf>
    <xf numFmtId="0" fontId="20" fillId="2" borderId="0" xfId="0" applyFont="1" applyFill="1" applyAlignment="1">
      <alignment horizontal="left" vertical="center"/>
    </xf>
    <xf numFmtId="0" fontId="22" fillId="0" borderId="0" xfId="0" applyFont="1"/>
    <xf numFmtId="0" fontId="20" fillId="2" borderId="0" xfId="0" applyFont="1" applyFill="1"/>
    <xf numFmtId="0" fontId="11" fillId="0" borderId="0" xfId="0" applyFont="1" applyAlignment="1">
      <alignment vertical="top" wrapText="1"/>
    </xf>
    <xf numFmtId="0" fontId="10" fillId="0" borderId="0" xfId="0" applyFont="1"/>
    <xf numFmtId="0" fontId="15" fillId="0" borderId="0" xfId="0" applyFont="1" applyAlignment="1">
      <alignment horizontal="left" vertical="top" wrapText="1"/>
    </xf>
    <xf numFmtId="0" fontId="15" fillId="0" borderId="0" xfId="0" applyFont="1" applyAlignment="1">
      <alignment horizontal="left" vertical="top"/>
    </xf>
    <xf numFmtId="0" fontId="17" fillId="0" borderId="0" xfId="0" applyFont="1" applyAlignment="1">
      <alignment horizontal="left" vertical="top"/>
    </xf>
    <xf numFmtId="0" fontId="16" fillId="0" borderId="0" xfId="0" applyFont="1" applyAlignment="1">
      <alignment horizontal="left" vertical="top"/>
    </xf>
    <xf numFmtId="0" fontId="22" fillId="0" borderId="0" xfId="0" applyFont="1" applyAlignment="1">
      <alignment horizontal="left" vertical="center"/>
    </xf>
    <xf numFmtId="0" fontId="8" fillId="0" borderId="0" xfId="0" applyFont="1"/>
    <xf numFmtId="0" fontId="21" fillId="0" borderId="0" xfId="0" applyFont="1" applyAlignment="1">
      <alignment vertical="top" wrapText="1"/>
    </xf>
    <xf numFmtId="0" fontId="28" fillId="0" borderId="0" xfId="0" applyFont="1" applyAlignment="1">
      <alignment vertical="center" wrapText="1"/>
    </xf>
    <xf numFmtId="3" fontId="2" fillId="0" borderId="0" xfId="0" applyNumberFormat="1" applyFont="1" applyAlignment="1">
      <alignment horizontal="left" vertical="top"/>
    </xf>
    <xf numFmtId="3" fontId="0" fillId="0" borderId="0" xfId="0" applyNumberFormat="1" applyAlignment="1">
      <alignment vertical="center"/>
    </xf>
    <xf numFmtId="3" fontId="2" fillId="0" borderId="0" xfId="0" applyNumberFormat="1" applyFont="1" applyAlignment="1">
      <alignment horizontal="left" vertical="center"/>
    </xf>
    <xf numFmtId="3" fontId="2" fillId="0" borderId="0" xfId="0" applyNumberFormat="1" applyFont="1" applyAlignment="1">
      <alignment vertical="center"/>
    </xf>
    <xf numFmtId="0" fontId="0" fillId="0" borderId="0" xfId="0" applyAlignment="1">
      <alignment horizontal="center" vertical="top"/>
    </xf>
    <xf numFmtId="0" fontId="21" fillId="0" borderId="0" xfId="0" applyFont="1" applyAlignment="1">
      <alignment horizontal="left"/>
    </xf>
    <xf numFmtId="0" fontId="2" fillId="0" borderId="0" xfId="0" applyFont="1" applyAlignment="1">
      <alignment horizontal="left" vertical="center"/>
    </xf>
    <xf numFmtId="0" fontId="2" fillId="0" borderId="0" xfId="0" applyFont="1" applyAlignment="1">
      <alignment vertical="center"/>
    </xf>
    <xf numFmtId="0" fontId="17" fillId="0" borderId="0" xfId="0" applyFont="1" applyAlignment="1">
      <alignment horizontal="center" vertical="top"/>
    </xf>
    <xf numFmtId="3" fontId="0" fillId="0" borderId="0" xfId="0" applyNumberFormat="1" applyAlignment="1">
      <alignment horizontal="left" vertical="top"/>
    </xf>
    <xf numFmtId="17" fontId="2" fillId="0" borderId="0" xfId="0" applyNumberFormat="1" applyFont="1" applyAlignment="1">
      <alignment horizontal="left" vertical="center"/>
    </xf>
    <xf numFmtId="0" fontId="2" fillId="0" borderId="2" xfId="0" applyFont="1" applyBorder="1" applyAlignment="1">
      <alignment horizontal="left" vertical="center"/>
    </xf>
    <xf numFmtId="17" fontId="0" fillId="0" borderId="0" xfId="0" applyNumberFormat="1" applyAlignment="1">
      <alignment horizontal="left" vertical="top"/>
    </xf>
    <xf numFmtId="0" fontId="15" fillId="0" borderId="0" xfId="0" applyFont="1" applyAlignment="1">
      <alignment vertical="top"/>
    </xf>
    <xf numFmtId="0" fontId="35" fillId="0" borderId="0" xfId="0" applyFont="1" applyAlignment="1">
      <alignment horizontal="left" vertical="center"/>
    </xf>
    <xf numFmtId="0" fontId="14" fillId="0" borderId="0" xfId="0" applyFont="1" applyAlignment="1">
      <alignment horizontal="left" vertical="center"/>
    </xf>
    <xf numFmtId="0" fontId="2" fillId="0" borderId="0" xfId="0" applyFont="1" applyAlignment="1">
      <alignment horizontal="left" vertical="top"/>
    </xf>
    <xf numFmtId="0" fontId="40" fillId="0" borderId="0" xfId="0" applyFont="1" applyAlignment="1">
      <alignment vertical="top"/>
    </xf>
    <xf numFmtId="0" fontId="39" fillId="0" borderId="0" xfId="0" applyFont="1" applyAlignment="1">
      <alignment horizontal="left" vertical="center"/>
    </xf>
    <xf numFmtId="0" fontId="27" fillId="0" borderId="0" xfId="0" applyFont="1"/>
    <xf numFmtId="17" fontId="14" fillId="0" borderId="0" xfId="0" applyNumberFormat="1" applyFont="1" applyAlignment="1">
      <alignment horizontal="left" vertical="top" wrapText="1"/>
    </xf>
    <xf numFmtId="0" fontId="14" fillId="0" borderId="2" xfId="0" applyFont="1" applyBorder="1" applyAlignment="1">
      <alignment horizontal="left" vertical="top"/>
    </xf>
    <xf numFmtId="0" fontId="12" fillId="0" borderId="0" xfId="1" applyFont="1" applyAlignment="1">
      <alignment horizontal="left" vertical="center"/>
    </xf>
    <xf numFmtId="0" fontId="40" fillId="0" borderId="0" xfId="0" applyFont="1" applyAlignment="1">
      <alignment horizontal="left" vertical="top"/>
    </xf>
    <xf numFmtId="0" fontId="2" fillId="0" borderId="0" xfId="0" applyFont="1" applyAlignment="1">
      <alignment horizontal="center" vertical="center"/>
    </xf>
    <xf numFmtId="0" fontId="29" fillId="0" borderId="0" xfId="0" applyFont="1" applyAlignment="1">
      <alignment horizontal="left"/>
    </xf>
    <xf numFmtId="0" fontId="12" fillId="0" borderId="0" xfId="1" applyFont="1" applyAlignment="1">
      <alignment horizontal="center" vertical="center"/>
    </xf>
    <xf numFmtId="17" fontId="0" fillId="0" borderId="0" xfId="0" applyNumberFormat="1" applyAlignment="1">
      <alignment horizontal="center" vertical="center" wrapText="1"/>
    </xf>
    <xf numFmtId="17" fontId="0" fillId="0" borderId="2" xfId="0" applyNumberForma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2" fillId="0" borderId="1" xfId="0" applyFont="1" applyBorder="1" applyAlignment="1">
      <alignment horizontal="center" vertical="center"/>
    </xf>
    <xf numFmtId="17" fontId="2" fillId="0" borderId="0" xfId="0" applyNumberFormat="1" applyFont="1" applyAlignment="1">
      <alignment horizontal="center" vertical="center"/>
    </xf>
    <xf numFmtId="17" fontId="2" fillId="0" borderId="2" xfId="0" applyNumberFormat="1" applyFont="1" applyBorder="1" applyAlignment="1">
      <alignment horizontal="center" vertical="center"/>
    </xf>
    <xf numFmtId="0" fontId="12" fillId="0" borderId="0" xfId="0" applyFont="1" applyAlignment="1">
      <alignment horizontal="center" vertical="center"/>
    </xf>
    <xf numFmtId="3" fontId="14" fillId="0" borderId="0" xfId="0" applyNumberFormat="1" applyFont="1" applyAlignment="1">
      <alignment horizontal="left" vertical="center"/>
    </xf>
    <xf numFmtId="3" fontId="2" fillId="0" borderId="0" xfId="0" applyNumberFormat="1" applyFont="1" applyAlignment="1">
      <alignment vertical="top"/>
    </xf>
    <xf numFmtId="0" fontId="40" fillId="0" borderId="0" xfId="0" applyFont="1" applyAlignment="1">
      <alignment horizontal="left" vertical="top" wrapText="1"/>
    </xf>
    <xf numFmtId="3" fontId="14" fillId="0" borderId="0" xfId="0" applyNumberFormat="1" applyFont="1" applyAlignment="1">
      <alignment horizontal="left" vertical="top"/>
    </xf>
    <xf numFmtId="3" fontId="2" fillId="0" borderId="0" xfId="0" applyNumberFormat="1" applyFont="1" applyAlignment="1">
      <alignment horizontal="center" vertical="center"/>
    </xf>
    <xf numFmtId="3" fontId="0" fillId="0" borderId="0" xfId="0" applyNumberFormat="1" applyAlignment="1">
      <alignment horizontal="left" vertical="center"/>
    </xf>
    <xf numFmtId="0" fontId="29" fillId="0" borderId="0" xfId="0" applyFont="1" applyAlignment="1">
      <alignment horizontal="left" vertical="center"/>
    </xf>
    <xf numFmtId="0" fontId="29" fillId="0" borderId="0" xfId="0" applyFont="1" applyAlignment="1">
      <alignment horizontal="left" vertical="top" wrapText="1"/>
    </xf>
    <xf numFmtId="17" fontId="14" fillId="0" borderId="0" xfId="0" applyNumberFormat="1" applyFont="1" applyAlignment="1">
      <alignment horizontal="left" vertical="center" wrapText="1"/>
    </xf>
    <xf numFmtId="0" fontId="14" fillId="0" borderId="2" xfId="0" applyFont="1" applyBorder="1" applyAlignment="1">
      <alignment horizontal="left" vertical="center"/>
    </xf>
    <xf numFmtId="0" fontId="32" fillId="0" borderId="0" xfId="0" applyFont="1"/>
    <xf numFmtId="0" fontId="25" fillId="0" borderId="0" xfId="0" applyFont="1" applyAlignment="1">
      <alignment vertical="top" wrapText="1"/>
    </xf>
  </cellXfs>
  <cellStyles count="4">
    <cellStyle name="Comma" xfId="2" builtinId="3"/>
    <cellStyle name="Normal" xfId="0" builtinId="0"/>
    <cellStyle name="Normal 2" xfId="1" xr:uid="{25F7ACAE-C686-4E61-A4F3-2EBF8D9D60BF}"/>
    <cellStyle name="Percent" xfId="3" builtinId="5"/>
  </cellStyles>
  <dxfs count="0"/>
  <tableStyles count="0" defaultTableStyle="TableStyleMedium2" defaultPivotStyle="PivotStyleLight16"/>
  <colors>
    <mruColors>
      <color rgb="FF04367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19"/>
  <sheetViews>
    <sheetView tabSelected="1" topLeftCell="A82" zoomScaleNormal="100" workbookViewId="0">
      <selection activeCell="B87" sqref="B87:C87"/>
    </sheetView>
  </sheetViews>
  <sheetFormatPr defaultColWidth="8.81640625" defaultRowHeight="14.5" x14ac:dyDescent="0.35"/>
  <cols>
    <col min="1" max="1" width="5.81640625" customWidth="1"/>
    <col min="2" max="2" width="60.54296875" style="2" customWidth="1"/>
    <col min="3" max="3" width="40.54296875" customWidth="1"/>
  </cols>
  <sheetData>
    <row r="1" spans="1:8" s="281" customFormat="1" ht="26" x14ac:dyDescent="0.6">
      <c r="A1" s="281" t="s">
        <v>0</v>
      </c>
    </row>
    <row r="2" spans="1:8" x14ac:dyDescent="0.35">
      <c r="A2" s="282"/>
      <c r="B2" s="282"/>
    </row>
    <row r="3" spans="1:8" x14ac:dyDescent="0.35">
      <c r="A3" s="283" t="s">
        <v>1</v>
      </c>
      <c r="B3" s="283"/>
      <c r="C3" s="26" t="s">
        <v>2</v>
      </c>
    </row>
    <row r="4" spans="1:8" ht="30" customHeight="1" x14ac:dyDescent="0.35">
      <c r="A4" s="276" t="s">
        <v>3</v>
      </c>
      <c r="B4" s="276"/>
      <c r="C4" s="36"/>
    </row>
    <row r="5" spans="1:8" ht="30" customHeight="1" x14ac:dyDescent="0.35">
      <c r="A5" s="284" t="s">
        <v>4</v>
      </c>
      <c r="B5" s="284"/>
      <c r="C5" s="36"/>
    </row>
    <row r="6" spans="1:8" ht="30" customHeight="1" x14ac:dyDescent="0.35">
      <c r="A6" s="276" t="s">
        <v>5</v>
      </c>
      <c r="B6" s="276"/>
      <c r="C6" s="36" t="s">
        <v>6</v>
      </c>
    </row>
    <row r="7" spans="1:8" ht="30" customHeight="1" x14ac:dyDescent="0.35">
      <c r="A7" s="276" t="s">
        <v>7</v>
      </c>
      <c r="B7" s="276"/>
      <c r="C7" s="36" t="s">
        <v>8</v>
      </c>
    </row>
    <row r="8" spans="1:8" ht="30" customHeight="1" x14ac:dyDescent="0.35">
      <c r="A8" s="276" t="s">
        <v>9</v>
      </c>
      <c r="B8" s="276"/>
      <c r="C8" s="36" t="s">
        <v>10</v>
      </c>
    </row>
    <row r="9" spans="1:8" ht="30" customHeight="1" x14ac:dyDescent="0.35">
      <c r="A9" s="276" t="s">
        <v>11</v>
      </c>
      <c r="B9" s="276"/>
      <c r="C9" s="36" t="s">
        <v>12</v>
      </c>
    </row>
    <row r="10" spans="1:8" ht="30" customHeight="1" x14ac:dyDescent="0.35">
      <c r="A10" s="276" t="s">
        <v>13</v>
      </c>
      <c r="B10" s="276"/>
      <c r="C10" s="36"/>
    </row>
    <row r="11" spans="1:8" ht="13.5" customHeight="1" x14ac:dyDescent="0.35">
      <c r="A11" s="282"/>
      <c r="B11" s="282"/>
      <c r="C11" s="35"/>
      <c r="D11" s="1"/>
      <c r="E11" s="1"/>
      <c r="F11" s="1"/>
      <c r="G11" s="1"/>
      <c r="H11" s="1"/>
    </row>
    <row r="12" spans="1:8" x14ac:dyDescent="0.35">
      <c r="A12" s="285" t="s">
        <v>14</v>
      </c>
      <c r="B12" s="285"/>
      <c r="C12" s="285"/>
    </row>
    <row r="13" spans="1:8" ht="36" customHeight="1" x14ac:dyDescent="0.35">
      <c r="A13" s="277" t="s">
        <v>15</v>
      </c>
      <c r="B13" s="273" t="s">
        <v>16</v>
      </c>
      <c r="C13" s="273"/>
    </row>
    <row r="14" spans="1:8" ht="18" customHeight="1" x14ac:dyDescent="0.35">
      <c r="A14" s="277"/>
      <c r="B14" s="273" t="s">
        <v>17</v>
      </c>
      <c r="C14" s="273"/>
    </row>
    <row r="15" spans="1:8" ht="36" customHeight="1" x14ac:dyDescent="0.35">
      <c r="A15" s="277"/>
      <c r="B15" s="273" t="s">
        <v>18</v>
      </c>
      <c r="C15" s="273"/>
    </row>
    <row r="16" spans="1:8" ht="36" customHeight="1" x14ac:dyDescent="0.35">
      <c r="A16" s="277"/>
      <c r="B16" s="273" t="s">
        <v>19</v>
      </c>
      <c r="C16" s="273"/>
    </row>
    <row r="17" spans="1:5" ht="36" customHeight="1" x14ac:dyDescent="0.35">
      <c r="A17" s="277"/>
      <c r="B17" s="273" t="s">
        <v>20</v>
      </c>
      <c r="C17" s="273"/>
    </row>
    <row r="18" spans="1:5" ht="36" customHeight="1" x14ac:dyDescent="0.35">
      <c r="A18" s="277"/>
      <c r="B18" s="273" t="s">
        <v>21</v>
      </c>
      <c r="C18" s="273"/>
    </row>
    <row r="19" spans="1:5" ht="18" customHeight="1" x14ac:dyDescent="0.35">
      <c r="A19" s="277"/>
      <c r="B19" s="273" t="s">
        <v>22</v>
      </c>
      <c r="C19" s="273"/>
    </row>
    <row r="20" spans="1:5" ht="50.15" customHeight="1" x14ac:dyDescent="0.35">
      <c r="A20" s="277"/>
      <c r="B20" s="273" t="s">
        <v>23</v>
      </c>
      <c r="C20" s="273"/>
      <c r="D20" s="44"/>
      <c r="E20" s="44"/>
    </row>
    <row r="21" spans="1:5" ht="5.15" customHeight="1" x14ac:dyDescent="0.35">
      <c r="A21" s="79"/>
      <c r="B21" s="79"/>
      <c r="C21" s="79"/>
      <c r="D21" s="78"/>
    </row>
    <row r="22" spans="1:5" ht="18" customHeight="1" x14ac:dyDescent="0.35">
      <c r="A22" s="277" t="s">
        <v>24</v>
      </c>
      <c r="B22" s="278" t="s">
        <v>25</v>
      </c>
      <c r="C22" s="278"/>
    </row>
    <row r="23" spans="1:5" ht="18" customHeight="1" x14ac:dyDescent="0.35">
      <c r="A23" s="277"/>
      <c r="B23" s="278" t="s">
        <v>26</v>
      </c>
      <c r="C23" s="278" t="s">
        <v>26</v>
      </c>
    </row>
    <row r="24" spans="1:5" ht="18" customHeight="1" x14ac:dyDescent="0.35">
      <c r="A24" s="277"/>
      <c r="B24" s="269" t="s">
        <v>27</v>
      </c>
      <c r="C24" s="269" t="s">
        <v>27</v>
      </c>
    </row>
    <row r="25" spans="1:5" ht="5.15" customHeight="1" x14ac:dyDescent="0.35">
      <c r="A25" s="271"/>
      <c r="B25" s="271"/>
      <c r="C25" s="79"/>
      <c r="D25" s="78"/>
    </row>
    <row r="26" spans="1:5" ht="36" customHeight="1" x14ac:dyDescent="0.35">
      <c r="A26" s="270" t="s">
        <v>28</v>
      </c>
      <c r="B26" s="268" t="s">
        <v>29</v>
      </c>
      <c r="C26" s="268" t="s">
        <v>25</v>
      </c>
    </row>
    <row r="27" spans="1:5" ht="50.15" customHeight="1" x14ac:dyDescent="0.35">
      <c r="A27" s="270"/>
      <c r="B27" s="268" t="s">
        <v>30</v>
      </c>
      <c r="C27" s="268"/>
    </row>
    <row r="28" spans="1:5" ht="18" customHeight="1" x14ac:dyDescent="0.35">
      <c r="A28" s="270"/>
      <c r="B28" s="268" t="s">
        <v>31</v>
      </c>
      <c r="C28" s="268" t="s">
        <v>32</v>
      </c>
    </row>
    <row r="29" spans="1:5" ht="18" customHeight="1" x14ac:dyDescent="0.35">
      <c r="A29" s="270"/>
      <c r="B29" s="269" t="s">
        <v>26</v>
      </c>
      <c r="C29" s="269" t="s">
        <v>26</v>
      </c>
    </row>
    <row r="30" spans="1:5" ht="36" customHeight="1" x14ac:dyDescent="0.35">
      <c r="A30" s="270"/>
      <c r="B30" s="269" t="s">
        <v>33</v>
      </c>
      <c r="C30" s="269" t="s">
        <v>33</v>
      </c>
    </row>
    <row r="31" spans="1:5" ht="36" customHeight="1" x14ac:dyDescent="0.35">
      <c r="A31" s="270"/>
      <c r="B31" s="268" t="s">
        <v>34</v>
      </c>
      <c r="C31" s="268" t="s">
        <v>34</v>
      </c>
    </row>
    <row r="32" spans="1:5" ht="5.15" customHeight="1" x14ac:dyDescent="0.35">
      <c r="A32" s="79"/>
      <c r="B32" s="79"/>
      <c r="C32" s="79"/>
      <c r="D32" s="78"/>
    </row>
    <row r="33" spans="1:4" ht="18" customHeight="1" x14ac:dyDescent="0.35">
      <c r="A33" s="270" t="s">
        <v>35</v>
      </c>
      <c r="B33" s="278" t="s">
        <v>25</v>
      </c>
      <c r="C33" s="278" t="s">
        <v>25</v>
      </c>
    </row>
    <row r="34" spans="1:4" ht="18" customHeight="1" x14ac:dyDescent="0.35">
      <c r="A34" s="280"/>
      <c r="B34" s="278" t="s">
        <v>26</v>
      </c>
      <c r="C34" s="278" t="s">
        <v>26</v>
      </c>
    </row>
    <row r="35" spans="1:4" ht="36" customHeight="1" x14ac:dyDescent="0.35">
      <c r="A35" s="280"/>
      <c r="B35" s="269" t="s">
        <v>36</v>
      </c>
      <c r="C35" s="269" t="s">
        <v>36</v>
      </c>
    </row>
    <row r="36" spans="1:4" ht="36" customHeight="1" x14ac:dyDescent="0.35">
      <c r="A36" s="280"/>
      <c r="B36" s="278" t="s">
        <v>37</v>
      </c>
      <c r="C36" s="278"/>
    </row>
    <row r="37" spans="1:4" ht="36" customHeight="1" x14ac:dyDescent="0.35">
      <c r="A37" s="280"/>
      <c r="B37" s="274" t="s">
        <v>38</v>
      </c>
      <c r="C37" s="292"/>
    </row>
    <row r="38" spans="1:4" ht="18" customHeight="1" x14ac:dyDescent="0.35">
      <c r="A38" s="280"/>
      <c r="B38" s="273" t="s">
        <v>39</v>
      </c>
      <c r="C38" s="291"/>
    </row>
    <row r="39" spans="1:4" ht="5.15" customHeight="1" x14ac:dyDescent="0.35">
      <c r="A39" s="79"/>
      <c r="B39" s="79"/>
      <c r="C39" s="79"/>
      <c r="D39" s="78"/>
    </row>
    <row r="40" spans="1:4" ht="18" customHeight="1" x14ac:dyDescent="0.35">
      <c r="A40" s="277" t="s">
        <v>40</v>
      </c>
      <c r="B40" s="278" t="s">
        <v>25</v>
      </c>
      <c r="C40" s="278" t="s">
        <v>25</v>
      </c>
    </row>
    <row r="41" spans="1:4" ht="18" customHeight="1" x14ac:dyDescent="0.35">
      <c r="A41" s="279"/>
      <c r="B41" s="269" t="s">
        <v>41</v>
      </c>
      <c r="C41" s="269" t="s">
        <v>42</v>
      </c>
    </row>
    <row r="42" spans="1:4" ht="62.15" customHeight="1" x14ac:dyDescent="0.35">
      <c r="A42" s="279"/>
      <c r="B42" s="278" t="s">
        <v>253</v>
      </c>
      <c r="C42" s="278"/>
    </row>
    <row r="43" spans="1:4" ht="62.15" customHeight="1" x14ac:dyDescent="0.35">
      <c r="A43" s="279"/>
      <c r="B43" s="269" t="s">
        <v>43</v>
      </c>
      <c r="C43" s="269" t="s">
        <v>44</v>
      </c>
    </row>
    <row r="44" spans="1:4" ht="5.15" customHeight="1" x14ac:dyDescent="0.35">
      <c r="A44" s="271"/>
      <c r="B44" s="271"/>
      <c r="C44" s="79"/>
      <c r="D44" s="78"/>
    </row>
    <row r="45" spans="1:4" ht="18" customHeight="1" x14ac:dyDescent="0.35">
      <c r="A45" s="277" t="s">
        <v>45</v>
      </c>
      <c r="B45" s="268" t="s">
        <v>25</v>
      </c>
      <c r="C45" s="268" t="s">
        <v>25</v>
      </c>
    </row>
    <row r="46" spans="1:4" ht="36" customHeight="1" x14ac:dyDescent="0.35">
      <c r="A46" s="277"/>
      <c r="B46" s="268" t="s">
        <v>46</v>
      </c>
      <c r="C46" s="268" t="s">
        <v>46</v>
      </c>
    </row>
    <row r="47" spans="1:4" ht="18" customHeight="1" x14ac:dyDescent="0.35">
      <c r="A47" s="277"/>
      <c r="B47" s="269" t="s">
        <v>47</v>
      </c>
      <c r="C47" s="269" t="s">
        <v>48</v>
      </c>
    </row>
    <row r="48" spans="1:4" ht="36" customHeight="1" x14ac:dyDescent="0.35">
      <c r="A48" s="277"/>
      <c r="B48" s="269" t="s">
        <v>49</v>
      </c>
      <c r="C48" s="269" t="s">
        <v>50</v>
      </c>
    </row>
    <row r="49" spans="1:4" ht="18" customHeight="1" x14ac:dyDescent="0.35">
      <c r="A49" s="277"/>
      <c r="B49" s="269" t="s">
        <v>51</v>
      </c>
      <c r="C49" s="269"/>
    </row>
    <row r="50" spans="1:4" ht="36" customHeight="1" x14ac:dyDescent="0.35">
      <c r="A50" s="277"/>
      <c r="B50" s="268" t="s">
        <v>52</v>
      </c>
      <c r="C50" s="268"/>
    </row>
    <row r="51" spans="1:4" ht="5.15" customHeight="1" x14ac:dyDescent="0.35">
      <c r="A51" s="271"/>
      <c r="B51" s="271"/>
      <c r="C51" s="79"/>
      <c r="D51" s="78"/>
    </row>
    <row r="52" spans="1:4" ht="36" customHeight="1" x14ac:dyDescent="0.35">
      <c r="A52" s="270" t="s">
        <v>53</v>
      </c>
      <c r="B52" s="268" t="s">
        <v>54</v>
      </c>
      <c r="C52" s="268" t="s">
        <v>54</v>
      </c>
    </row>
    <row r="53" spans="1:4" ht="18" customHeight="1" x14ac:dyDescent="0.35">
      <c r="A53" s="275"/>
      <c r="B53" s="268" t="s">
        <v>55</v>
      </c>
      <c r="C53" s="268" t="s">
        <v>55</v>
      </c>
    </row>
    <row r="54" spans="1:4" ht="50.15" customHeight="1" x14ac:dyDescent="0.35">
      <c r="A54" s="275"/>
      <c r="B54" s="269" t="s">
        <v>56</v>
      </c>
      <c r="C54" s="269" t="s">
        <v>57</v>
      </c>
    </row>
    <row r="55" spans="1:4" ht="18" customHeight="1" x14ac:dyDescent="0.35">
      <c r="A55" s="275"/>
      <c r="B55" s="267" t="s">
        <v>26</v>
      </c>
      <c r="C55" s="267"/>
    </row>
    <row r="56" spans="1:4" ht="5.15" customHeight="1" x14ac:dyDescent="0.35">
      <c r="A56" s="271"/>
      <c r="B56" s="271"/>
      <c r="C56" s="79"/>
      <c r="D56" s="78"/>
    </row>
    <row r="57" spans="1:4" ht="36" customHeight="1" x14ac:dyDescent="0.35">
      <c r="A57" s="270" t="s">
        <v>58</v>
      </c>
      <c r="B57" s="268" t="s">
        <v>59</v>
      </c>
      <c r="C57" s="268" t="s">
        <v>60</v>
      </c>
    </row>
    <row r="58" spans="1:4" ht="36" customHeight="1" x14ac:dyDescent="0.35">
      <c r="A58" s="270"/>
      <c r="B58" s="268" t="s">
        <v>61</v>
      </c>
      <c r="C58" s="268"/>
    </row>
    <row r="59" spans="1:4" ht="43" customHeight="1" x14ac:dyDescent="0.35">
      <c r="A59" s="270"/>
      <c r="B59" s="268" t="s">
        <v>62</v>
      </c>
      <c r="C59" s="268"/>
    </row>
    <row r="60" spans="1:4" ht="18" customHeight="1" x14ac:dyDescent="0.35">
      <c r="A60" s="270"/>
      <c r="B60" s="268" t="s">
        <v>63</v>
      </c>
      <c r="C60" s="268" t="s">
        <v>63</v>
      </c>
    </row>
    <row r="61" spans="1:4" ht="36" customHeight="1" x14ac:dyDescent="0.35">
      <c r="A61" s="270"/>
      <c r="B61" s="269" t="s">
        <v>64</v>
      </c>
      <c r="C61" s="269" t="s">
        <v>64</v>
      </c>
    </row>
    <row r="62" spans="1:4" ht="5.15" customHeight="1" x14ac:dyDescent="0.35">
      <c r="A62" s="271"/>
      <c r="B62" s="271"/>
      <c r="C62" s="79"/>
      <c r="D62" s="78"/>
    </row>
    <row r="63" spans="1:4" ht="18" customHeight="1" x14ac:dyDescent="0.35">
      <c r="A63" s="270" t="s">
        <v>65</v>
      </c>
      <c r="B63" s="273" t="s">
        <v>66</v>
      </c>
      <c r="C63" s="273"/>
    </row>
    <row r="64" spans="1:4" ht="18" customHeight="1" x14ac:dyDescent="0.35">
      <c r="A64" s="270"/>
      <c r="B64" s="273" t="s">
        <v>67</v>
      </c>
      <c r="C64" s="273"/>
    </row>
    <row r="65" spans="1:4" ht="18" customHeight="1" x14ac:dyDescent="0.35">
      <c r="A65" s="270"/>
      <c r="B65" s="273" t="s">
        <v>68</v>
      </c>
      <c r="C65" s="273"/>
    </row>
    <row r="66" spans="1:4" ht="18" customHeight="1" x14ac:dyDescent="0.35">
      <c r="A66" s="270"/>
      <c r="B66" s="273" t="s">
        <v>69</v>
      </c>
      <c r="C66" s="273"/>
    </row>
    <row r="67" spans="1:4" ht="18" customHeight="1" x14ac:dyDescent="0.35">
      <c r="A67" s="270"/>
      <c r="B67" s="273" t="s">
        <v>70</v>
      </c>
      <c r="C67" s="273"/>
    </row>
    <row r="68" spans="1:4" ht="18" customHeight="1" x14ac:dyDescent="0.35">
      <c r="A68" s="270"/>
      <c r="B68" s="127" t="s">
        <v>71</v>
      </c>
      <c r="C68" s="127"/>
    </row>
    <row r="69" spans="1:4" ht="36" customHeight="1" x14ac:dyDescent="0.35">
      <c r="A69" s="270"/>
      <c r="B69" s="273" t="s">
        <v>72</v>
      </c>
      <c r="C69" s="273"/>
    </row>
    <row r="70" spans="1:4" ht="36" customHeight="1" x14ac:dyDescent="0.35">
      <c r="A70" s="270"/>
      <c r="B70" s="273" t="s">
        <v>73</v>
      </c>
      <c r="C70" s="273"/>
    </row>
    <row r="71" spans="1:4" ht="18" customHeight="1" x14ac:dyDescent="0.35">
      <c r="A71" s="270"/>
      <c r="B71" s="274" t="s">
        <v>74</v>
      </c>
      <c r="C71" s="274"/>
    </row>
    <row r="72" spans="1:4" ht="5.15" customHeight="1" x14ac:dyDescent="0.35">
      <c r="A72" s="271"/>
      <c r="B72" s="271"/>
      <c r="C72" s="79"/>
      <c r="D72" s="78"/>
    </row>
    <row r="73" spans="1:4" ht="36" customHeight="1" x14ac:dyDescent="0.35">
      <c r="A73" s="270" t="s">
        <v>75</v>
      </c>
      <c r="B73" s="273" t="s">
        <v>76</v>
      </c>
      <c r="C73" s="273"/>
    </row>
    <row r="74" spans="1:4" ht="36" customHeight="1" x14ac:dyDescent="0.35">
      <c r="A74" s="270"/>
      <c r="B74" s="273" t="s">
        <v>77</v>
      </c>
      <c r="C74" s="273"/>
    </row>
    <row r="75" spans="1:4" ht="18" customHeight="1" x14ac:dyDescent="0.35">
      <c r="A75" s="270"/>
      <c r="B75" s="274" t="s">
        <v>78</v>
      </c>
      <c r="C75" s="274"/>
    </row>
    <row r="76" spans="1:4" ht="36" customHeight="1" x14ac:dyDescent="0.35">
      <c r="A76" s="270"/>
      <c r="B76" s="273" t="s">
        <v>79</v>
      </c>
      <c r="C76" s="273"/>
    </row>
    <row r="77" spans="1:4" ht="36" customHeight="1" x14ac:dyDescent="0.35">
      <c r="A77" s="270"/>
      <c r="B77" s="273" t="s">
        <v>80</v>
      </c>
      <c r="C77" s="273"/>
    </row>
    <row r="78" spans="1:4" ht="36" customHeight="1" x14ac:dyDescent="0.35">
      <c r="A78" s="270"/>
      <c r="B78" s="273" t="s">
        <v>81</v>
      </c>
      <c r="C78" s="273"/>
    </row>
    <row r="79" spans="1:4" ht="36" customHeight="1" x14ac:dyDescent="0.35">
      <c r="A79" s="270"/>
      <c r="B79" s="273" t="s">
        <v>82</v>
      </c>
      <c r="C79" s="273"/>
    </row>
    <row r="80" spans="1:4" ht="36" customHeight="1" x14ac:dyDescent="0.35">
      <c r="A80" s="270"/>
      <c r="B80" s="273" t="s">
        <v>83</v>
      </c>
      <c r="C80" s="273"/>
    </row>
    <row r="81" spans="1:4" ht="110.25" customHeight="1" x14ac:dyDescent="0.35">
      <c r="A81" s="270"/>
      <c r="B81" s="273" t="s">
        <v>84</v>
      </c>
      <c r="C81" s="273"/>
    </row>
    <row r="82" spans="1:4" ht="18" customHeight="1" x14ac:dyDescent="0.35">
      <c r="A82" s="270"/>
      <c r="B82" s="273" t="s">
        <v>85</v>
      </c>
      <c r="C82" s="273"/>
    </row>
    <row r="83" spans="1:4" ht="5.15" customHeight="1" x14ac:dyDescent="0.35">
      <c r="A83" s="271"/>
      <c r="B83" s="271"/>
      <c r="C83" s="79"/>
      <c r="D83" s="78"/>
    </row>
    <row r="84" spans="1:4" ht="50.15" customHeight="1" x14ac:dyDescent="0.35">
      <c r="A84" s="270" t="s">
        <v>86</v>
      </c>
      <c r="B84" s="269" t="s">
        <v>256</v>
      </c>
      <c r="C84" s="269"/>
    </row>
    <row r="85" spans="1:4" ht="36" customHeight="1" x14ac:dyDescent="0.35">
      <c r="A85" s="270"/>
      <c r="B85" s="269" t="s">
        <v>87</v>
      </c>
      <c r="C85" s="269"/>
    </row>
    <row r="86" spans="1:4" ht="51.5" customHeight="1" x14ac:dyDescent="0.35">
      <c r="A86" s="270"/>
      <c r="B86" s="269" t="s">
        <v>254</v>
      </c>
      <c r="C86" s="269"/>
    </row>
    <row r="87" spans="1:4" ht="40" customHeight="1" x14ac:dyDescent="0.35">
      <c r="A87" s="270"/>
      <c r="B87" s="269" t="s">
        <v>255</v>
      </c>
      <c r="C87" s="269"/>
    </row>
    <row r="88" spans="1:4" ht="18" customHeight="1" x14ac:dyDescent="0.35">
      <c r="A88" s="270"/>
      <c r="B88" s="269" t="s">
        <v>88</v>
      </c>
      <c r="C88" s="269"/>
    </row>
    <row r="89" spans="1:4" ht="19.5" customHeight="1" x14ac:dyDescent="0.35">
      <c r="A89" s="270"/>
      <c r="B89" s="267" t="s">
        <v>89</v>
      </c>
      <c r="C89" s="267"/>
    </row>
    <row r="90" spans="1:4" ht="81" customHeight="1" x14ac:dyDescent="0.35">
      <c r="A90" s="270"/>
      <c r="B90" s="268" t="s">
        <v>90</v>
      </c>
      <c r="C90" s="268"/>
    </row>
    <row r="91" spans="1:4" ht="66" customHeight="1" x14ac:dyDescent="0.35">
      <c r="A91" s="270"/>
      <c r="B91" s="268" t="s">
        <v>91</v>
      </c>
      <c r="C91" s="268"/>
    </row>
    <row r="92" spans="1:4" ht="18" customHeight="1" x14ac:dyDescent="0.35">
      <c r="A92" s="270"/>
      <c r="B92" s="272" t="s">
        <v>92</v>
      </c>
      <c r="C92" s="268"/>
    </row>
    <row r="93" spans="1:4" ht="18" customHeight="1" x14ac:dyDescent="0.35">
      <c r="A93" s="270"/>
      <c r="B93" s="272" t="s">
        <v>93</v>
      </c>
      <c r="C93" s="268"/>
    </row>
    <row r="94" spans="1:4" ht="18" customHeight="1" x14ac:dyDescent="0.35">
      <c r="A94" s="270"/>
      <c r="B94" s="269" t="s">
        <v>94</v>
      </c>
      <c r="C94" s="269"/>
    </row>
    <row r="95" spans="1:4" ht="18" customHeight="1" x14ac:dyDescent="0.35">
      <c r="A95" s="270"/>
      <c r="B95" s="269" t="s">
        <v>95</v>
      </c>
      <c r="C95" s="269"/>
    </row>
    <row r="96" spans="1:4" ht="5.15" customHeight="1" x14ac:dyDescent="0.35">
      <c r="A96" s="271"/>
      <c r="B96" s="271"/>
      <c r="C96" s="79"/>
      <c r="D96" s="78"/>
    </row>
    <row r="97" spans="1:4" ht="80.150000000000006" customHeight="1" x14ac:dyDescent="0.35">
      <c r="A97" s="286" t="s">
        <v>96</v>
      </c>
      <c r="B97" s="273" t="s">
        <v>97</v>
      </c>
      <c r="C97" s="273"/>
    </row>
    <row r="98" spans="1:4" ht="80.150000000000006" customHeight="1" x14ac:dyDescent="0.35">
      <c r="A98" s="286"/>
      <c r="B98" s="290" t="s">
        <v>98</v>
      </c>
      <c r="C98" s="273"/>
    </row>
    <row r="99" spans="1:4" ht="121.5" customHeight="1" x14ac:dyDescent="0.35">
      <c r="A99" s="286"/>
      <c r="B99" s="289" t="s">
        <v>99</v>
      </c>
      <c r="C99" s="274"/>
    </row>
    <row r="100" spans="1:4" ht="29.25" customHeight="1" x14ac:dyDescent="0.35">
      <c r="A100" s="286"/>
      <c r="B100" s="269" t="s">
        <v>100</v>
      </c>
      <c r="C100" s="269"/>
    </row>
    <row r="101" spans="1:4" ht="20.25" customHeight="1" x14ac:dyDescent="0.35">
      <c r="A101" s="286"/>
      <c r="B101" s="269" t="s">
        <v>26</v>
      </c>
      <c r="C101" s="269"/>
    </row>
    <row r="102" spans="1:4" ht="29.25" customHeight="1" x14ac:dyDescent="0.35">
      <c r="A102" s="286"/>
      <c r="B102" s="269" t="s">
        <v>101</v>
      </c>
      <c r="C102" s="269"/>
    </row>
    <row r="103" spans="1:4" ht="29.25" customHeight="1" x14ac:dyDescent="0.35">
      <c r="A103" s="286"/>
      <c r="B103" s="269" t="s">
        <v>102</v>
      </c>
      <c r="C103" s="269"/>
    </row>
    <row r="104" spans="1:4" ht="21.75" customHeight="1" x14ac:dyDescent="0.35">
      <c r="A104" s="286"/>
      <c r="B104" s="269" t="s">
        <v>103</v>
      </c>
      <c r="C104" s="269"/>
    </row>
    <row r="105" spans="1:4" ht="18" customHeight="1" x14ac:dyDescent="0.35">
      <c r="A105" s="286"/>
      <c r="B105" s="269" t="s">
        <v>104</v>
      </c>
      <c r="C105" s="269"/>
    </row>
    <row r="106" spans="1:4" ht="49.5" customHeight="1" x14ac:dyDescent="0.35">
      <c r="A106" s="286"/>
      <c r="B106" s="269" t="s">
        <v>105</v>
      </c>
      <c r="C106" s="269"/>
    </row>
    <row r="107" spans="1:4" ht="5.15" customHeight="1" x14ac:dyDescent="0.35">
      <c r="A107" s="79"/>
      <c r="B107" s="79"/>
      <c r="C107" s="79"/>
      <c r="D107" s="78"/>
    </row>
    <row r="108" spans="1:4" ht="50.15" customHeight="1" x14ac:dyDescent="0.35">
      <c r="A108" s="286" t="s">
        <v>106</v>
      </c>
      <c r="B108" s="269" t="s">
        <v>107</v>
      </c>
      <c r="C108" s="269"/>
    </row>
    <row r="109" spans="1:4" ht="36" customHeight="1" x14ac:dyDescent="0.35">
      <c r="A109" s="286"/>
      <c r="B109" s="269" t="s">
        <v>108</v>
      </c>
      <c r="C109" s="269"/>
    </row>
    <row r="110" spans="1:4" ht="50.15" customHeight="1" x14ac:dyDescent="0.35">
      <c r="A110" s="286"/>
      <c r="B110" s="284" t="s">
        <v>109</v>
      </c>
      <c r="C110" s="284"/>
    </row>
    <row r="111" spans="1:4" ht="50.15" customHeight="1" x14ac:dyDescent="0.35">
      <c r="A111" s="286"/>
      <c r="B111" s="287" t="s">
        <v>110</v>
      </c>
      <c r="C111" s="288"/>
    </row>
    <row r="112" spans="1:4" x14ac:dyDescent="0.35">
      <c r="B112" s="266"/>
    </row>
    <row r="117" spans="2:2" x14ac:dyDescent="0.35">
      <c r="B117" s="266"/>
    </row>
    <row r="118" spans="2:2" x14ac:dyDescent="0.35">
      <c r="B118" s="266"/>
    </row>
    <row r="119" spans="2:2" x14ac:dyDescent="0.35">
      <c r="B119" s="266"/>
    </row>
  </sheetData>
  <mergeCells count="119">
    <mergeCell ref="B34:C34"/>
    <mergeCell ref="B105:C105"/>
    <mergeCell ref="B106:C106"/>
    <mergeCell ref="A97:A106"/>
    <mergeCell ref="B108:C108"/>
    <mergeCell ref="B109:C109"/>
    <mergeCell ref="B110:C110"/>
    <mergeCell ref="B111:C111"/>
    <mergeCell ref="A108:A111"/>
    <mergeCell ref="B99:C99"/>
    <mergeCell ref="B97:C97"/>
    <mergeCell ref="B98:C98"/>
    <mergeCell ref="B100:C100"/>
    <mergeCell ref="B101:C101"/>
    <mergeCell ref="B102:C102"/>
    <mergeCell ref="B103:C103"/>
    <mergeCell ref="B104:C104"/>
    <mergeCell ref="B35:C35"/>
    <mergeCell ref="B36:C36"/>
    <mergeCell ref="B38:C38"/>
    <mergeCell ref="B37:C37"/>
    <mergeCell ref="B46:C46"/>
    <mergeCell ref="B47:C47"/>
    <mergeCell ref="B48:C48"/>
    <mergeCell ref="B49:C49"/>
    <mergeCell ref="B50:C50"/>
    <mergeCell ref="B42:C42"/>
    <mergeCell ref="B43:C43"/>
    <mergeCell ref="A1:XFD1"/>
    <mergeCell ref="A2:B2"/>
    <mergeCell ref="A3:B3"/>
    <mergeCell ref="A4:B4"/>
    <mergeCell ref="A5:B5"/>
    <mergeCell ref="B18:C18"/>
    <mergeCell ref="B17:C17"/>
    <mergeCell ref="B16:C16"/>
    <mergeCell ref="A13:A20"/>
    <mergeCell ref="B13:C13"/>
    <mergeCell ref="B14:C14"/>
    <mergeCell ref="B15:C15"/>
    <mergeCell ref="B20:C20"/>
    <mergeCell ref="B19:C19"/>
    <mergeCell ref="A11:B11"/>
    <mergeCell ref="A12:C12"/>
    <mergeCell ref="A6:B6"/>
    <mergeCell ref="A7:B7"/>
    <mergeCell ref="A8:B8"/>
    <mergeCell ref="A9:B9"/>
    <mergeCell ref="A10:B10"/>
    <mergeCell ref="A22:A24"/>
    <mergeCell ref="A25:B25"/>
    <mergeCell ref="B59:C59"/>
    <mergeCell ref="B22:C22"/>
    <mergeCell ref="B23:C23"/>
    <mergeCell ref="B24:C24"/>
    <mergeCell ref="A51:B51"/>
    <mergeCell ref="B52:C52"/>
    <mergeCell ref="A26:A31"/>
    <mergeCell ref="B27:C27"/>
    <mergeCell ref="B28:C28"/>
    <mergeCell ref="B29:C29"/>
    <mergeCell ref="B30:C30"/>
    <mergeCell ref="B31:C31"/>
    <mergeCell ref="B26:C26"/>
    <mergeCell ref="B33:C33"/>
    <mergeCell ref="A40:A43"/>
    <mergeCell ref="A44:B44"/>
    <mergeCell ref="B45:C45"/>
    <mergeCell ref="A45:A50"/>
    <mergeCell ref="A33:A38"/>
    <mergeCell ref="B40:C40"/>
    <mergeCell ref="B41:C41"/>
    <mergeCell ref="B60:C60"/>
    <mergeCell ref="B61:C61"/>
    <mergeCell ref="A57:A61"/>
    <mergeCell ref="B55:C55"/>
    <mergeCell ref="A52:A55"/>
    <mergeCell ref="A56:B56"/>
    <mergeCell ref="B57:C57"/>
    <mergeCell ref="B58:C58"/>
    <mergeCell ref="B53:C53"/>
    <mergeCell ref="B54:C54"/>
    <mergeCell ref="B67:C67"/>
    <mergeCell ref="B69:C69"/>
    <mergeCell ref="B70:C70"/>
    <mergeCell ref="B71:C71"/>
    <mergeCell ref="A63:A71"/>
    <mergeCell ref="A62:B62"/>
    <mergeCell ref="B63:C63"/>
    <mergeCell ref="B64:C64"/>
    <mergeCell ref="B65:C65"/>
    <mergeCell ref="B66:C66"/>
    <mergeCell ref="B78:C78"/>
    <mergeCell ref="B79:C79"/>
    <mergeCell ref="B80:C80"/>
    <mergeCell ref="B82:C82"/>
    <mergeCell ref="A72:B72"/>
    <mergeCell ref="B73:C73"/>
    <mergeCell ref="B74:C74"/>
    <mergeCell ref="B75:C75"/>
    <mergeCell ref="B76:C76"/>
    <mergeCell ref="A73:A82"/>
    <mergeCell ref="B77:C77"/>
    <mergeCell ref="B81:C81"/>
    <mergeCell ref="B89:C89"/>
    <mergeCell ref="B90:C90"/>
    <mergeCell ref="B91:C91"/>
    <mergeCell ref="B95:C95"/>
    <mergeCell ref="A84:A95"/>
    <mergeCell ref="A96:B96"/>
    <mergeCell ref="A83:B83"/>
    <mergeCell ref="B84:C84"/>
    <mergeCell ref="B85:C85"/>
    <mergeCell ref="B86:C86"/>
    <mergeCell ref="B88:C88"/>
    <mergeCell ref="B92:C92"/>
    <mergeCell ref="B93:C93"/>
    <mergeCell ref="B94:C94"/>
    <mergeCell ref="B87:C8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J43"/>
  <sheetViews>
    <sheetView topLeftCell="AZ2" zoomScaleNormal="100" workbookViewId="0">
      <selection activeCell="BO5" sqref="BO5"/>
    </sheetView>
  </sheetViews>
  <sheetFormatPr defaultColWidth="9.1796875" defaultRowHeight="15" customHeight="1" x14ac:dyDescent="0.35"/>
  <cols>
    <col min="1" max="1" width="9" style="6" bestFit="1" customWidth="1"/>
    <col min="2" max="4" width="11.54296875" style="13" customWidth="1"/>
    <col min="5" max="5" width="11.54296875" style="3" customWidth="1"/>
    <col min="6" max="6" width="24.7265625" style="3" customWidth="1"/>
    <col min="7" max="7" width="0.54296875" style="87" customWidth="1"/>
    <col min="8" max="8" width="9" style="3" bestFit="1" customWidth="1"/>
    <col min="9" max="14" width="11.54296875" style="3" customWidth="1"/>
    <col min="15" max="15" width="0.54296875" style="87" customWidth="1"/>
    <col min="16" max="22" width="11.54296875" style="3"/>
    <col min="23" max="23" width="0.54296875" style="87" customWidth="1"/>
    <col min="24" max="24" width="9" style="3" bestFit="1" customWidth="1"/>
    <col min="25" max="32" width="11.54296875" style="3" customWidth="1"/>
    <col min="33" max="33" width="0.54296875" style="87" customWidth="1"/>
    <col min="34" max="34" width="9" style="3" bestFit="1" customWidth="1"/>
    <col min="35" max="36" width="11.54296875" style="3" customWidth="1"/>
    <col min="37" max="37" width="0.54296875" style="87" customWidth="1"/>
    <col min="38" max="38" width="9" style="3"/>
    <col min="39" max="40" width="11.54296875" style="3" customWidth="1"/>
    <col min="41" max="41" width="20.54296875" style="3" customWidth="1"/>
    <col min="42" max="42" width="0.54296875" style="87" customWidth="1"/>
    <col min="43" max="43" width="9" style="3" bestFit="1" customWidth="1"/>
    <col min="44" max="47" width="11.54296875" style="3" customWidth="1"/>
    <col min="48" max="48" width="0.54296875" style="87" customWidth="1"/>
    <col min="49" max="49" width="9" style="3" bestFit="1" customWidth="1"/>
    <col min="50" max="51" width="11.54296875" style="3" customWidth="1"/>
    <col min="52" max="52" width="16.54296875" style="3" customWidth="1"/>
    <col min="53" max="53" width="0.54296875" style="87" customWidth="1"/>
    <col min="54" max="54" width="9" style="3" bestFit="1" customWidth="1"/>
    <col min="55" max="60" width="11.54296875" style="3" customWidth="1"/>
    <col min="61" max="61" width="0.54296875" style="87" customWidth="1"/>
    <col min="62" max="62" width="9" style="3" bestFit="1" customWidth="1"/>
    <col min="63" max="64" width="11.54296875" style="3" customWidth="1"/>
    <col min="65" max="65" width="22.54296875" style="3" customWidth="1"/>
    <col min="66" max="66" width="0.54296875" style="87" customWidth="1"/>
    <col min="67" max="67" width="9.1796875" style="3"/>
    <col min="68" max="77" width="11.54296875" style="3" customWidth="1"/>
    <col min="78" max="78" width="0.54296875" style="87" customWidth="1"/>
    <col min="79" max="79" width="9" style="3" bestFit="1" customWidth="1"/>
    <col min="80" max="89" width="11.54296875" style="3" customWidth="1"/>
    <col min="90" max="90" width="0.54296875" style="87" customWidth="1"/>
    <col min="91" max="91" width="9" style="3" bestFit="1" customWidth="1"/>
    <col min="92" max="95" width="11.54296875" style="3" customWidth="1"/>
    <col min="96" max="16384" width="9.1796875" style="3"/>
  </cols>
  <sheetData>
    <row r="1" spans="1:140" s="281" customFormat="1" ht="26" x14ac:dyDescent="0.6">
      <c r="A1" s="281" t="s">
        <v>0</v>
      </c>
    </row>
    <row r="2" spans="1:140" s="299" customFormat="1" ht="17.149999999999999" customHeight="1" x14ac:dyDescent="0.6"/>
    <row r="3" spans="1:140" s="298" customFormat="1" ht="18.649999999999999" customHeight="1" x14ac:dyDescent="0.35">
      <c r="A3" s="298" t="s">
        <v>3</v>
      </c>
    </row>
    <row r="4" spans="1:140" s="284" customFormat="1" ht="14.5" x14ac:dyDescent="0.35"/>
    <row r="5" spans="1:140" s="72" customFormat="1" ht="18.5" x14ac:dyDescent="0.45">
      <c r="A5" s="295" t="s">
        <v>111</v>
      </c>
      <c r="B5" s="295"/>
      <c r="C5" s="295"/>
      <c r="D5" s="295"/>
      <c r="E5" s="295"/>
      <c r="F5" s="295"/>
      <c r="G5" s="80"/>
      <c r="H5" s="296" t="s">
        <v>112</v>
      </c>
      <c r="I5" s="296"/>
      <c r="J5" s="296"/>
      <c r="K5" s="296"/>
      <c r="L5" s="296"/>
      <c r="M5" s="296"/>
      <c r="N5" s="296"/>
      <c r="O5" s="80"/>
      <c r="P5" s="293" t="s">
        <v>113</v>
      </c>
      <c r="Q5" s="293"/>
      <c r="R5" s="293"/>
      <c r="S5" s="293"/>
      <c r="T5" s="293"/>
      <c r="U5" s="293"/>
      <c r="V5" s="293"/>
      <c r="W5" s="80"/>
      <c r="X5" s="296" t="s">
        <v>114</v>
      </c>
      <c r="Y5" s="296"/>
      <c r="Z5" s="296"/>
      <c r="AA5" s="296"/>
      <c r="AB5" s="296"/>
      <c r="AC5" s="296"/>
      <c r="AD5" s="296"/>
      <c r="AE5" s="296"/>
      <c r="AF5" s="296"/>
      <c r="AG5" s="80"/>
      <c r="AH5" s="293" t="s">
        <v>115</v>
      </c>
      <c r="AI5" s="293"/>
      <c r="AJ5" s="293"/>
      <c r="AK5" s="80"/>
      <c r="AL5" s="294" t="s">
        <v>116</v>
      </c>
      <c r="AM5" s="294"/>
      <c r="AN5" s="294"/>
      <c r="AO5" s="294"/>
      <c r="AP5" s="80"/>
      <c r="AQ5" s="297" t="s">
        <v>117</v>
      </c>
      <c r="AR5" s="297"/>
      <c r="AS5" s="297"/>
      <c r="AT5" s="297"/>
      <c r="AU5" s="297"/>
      <c r="AV5" s="80"/>
      <c r="AW5" s="296" t="s">
        <v>118</v>
      </c>
      <c r="AX5" s="296"/>
      <c r="AY5" s="296"/>
      <c r="AZ5" s="296"/>
      <c r="BA5" s="80"/>
      <c r="BB5" s="293" t="s">
        <v>119</v>
      </c>
      <c r="BC5" s="293"/>
      <c r="BD5" s="293"/>
      <c r="BE5" s="293"/>
      <c r="BF5" s="293"/>
      <c r="BG5" s="293"/>
      <c r="BH5" s="293"/>
      <c r="BI5" s="80"/>
      <c r="BJ5" s="296" t="s">
        <v>120</v>
      </c>
      <c r="BK5" s="296"/>
      <c r="BL5" s="296"/>
      <c r="BM5" s="296"/>
      <c r="BN5" s="80"/>
      <c r="BO5" s="293" t="s">
        <v>121</v>
      </c>
      <c r="BP5" s="293"/>
      <c r="BQ5" s="293"/>
      <c r="BR5" s="293"/>
      <c r="BS5" s="293"/>
      <c r="BT5" s="293"/>
      <c r="BU5" s="293"/>
      <c r="BV5" s="293"/>
      <c r="BW5" s="293"/>
      <c r="BX5" s="293"/>
      <c r="BY5" s="293"/>
      <c r="BZ5" s="80"/>
      <c r="CA5" s="296" t="s">
        <v>122</v>
      </c>
      <c r="CB5" s="296"/>
      <c r="CC5" s="296"/>
      <c r="CD5" s="296"/>
      <c r="CE5" s="296"/>
      <c r="CF5" s="296"/>
      <c r="CG5" s="296"/>
      <c r="CH5" s="296"/>
      <c r="CI5" s="296"/>
      <c r="CJ5" s="296"/>
      <c r="CK5" s="296"/>
      <c r="CL5" s="80"/>
      <c r="CM5" s="293" t="s">
        <v>123</v>
      </c>
      <c r="CN5" s="293"/>
      <c r="CO5" s="293"/>
      <c r="CP5" s="293"/>
      <c r="CQ5" s="293"/>
      <c r="CR5" s="73"/>
      <c r="CS5" s="73"/>
      <c r="CT5" s="73"/>
      <c r="CU5" s="73"/>
      <c r="CV5" s="73"/>
      <c r="CW5" s="73"/>
      <c r="CX5" s="73"/>
      <c r="CY5" s="73"/>
      <c r="CZ5" s="73"/>
      <c r="DA5" s="73"/>
      <c r="DB5" s="73"/>
      <c r="DC5" s="73"/>
      <c r="DD5" s="73"/>
      <c r="DE5" s="73"/>
      <c r="DF5" s="73"/>
      <c r="DG5" s="73"/>
      <c r="DH5" s="73"/>
      <c r="DI5" s="73"/>
      <c r="DJ5" s="73"/>
      <c r="DK5" s="73"/>
      <c r="DL5" s="73"/>
      <c r="DM5" s="73"/>
      <c r="DN5" s="73"/>
      <c r="DO5" s="73"/>
      <c r="DP5" s="73"/>
      <c r="DQ5" s="73"/>
      <c r="DR5" s="73"/>
      <c r="DS5" s="73"/>
      <c r="DT5" s="73"/>
      <c r="DU5" s="73"/>
      <c r="DV5" s="73"/>
      <c r="DW5" s="73"/>
      <c r="DX5" s="73"/>
      <c r="DY5" s="73"/>
      <c r="DZ5" s="73"/>
      <c r="EA5" s="73"/>
      <c r="EB5" s="73"/>
      <c r="EC5" s="73"/>
      <c r="ED5" s="73"/>
      <c r="EE5" s="73"/>
      <c r="EF5" s="73"/>
      <c r="EG5" s="73"/>
      <c r="EH5" s="73"/>
      <c r="EI5" s="73"/>
      <c r="EJ5" s="73"/>
    </row>
    <row r="6" spans="1:140" s="10" customFormat="1" ht="29.15" customHeight="1" x14ac:dyDescent="0.35">
      <c r="A6" s="49"/>
      <c r="B6" s="301" t="s">
        <v>124</v>
      </c>
      <c r="C6" s="303"/>
      <c r="D6" s="300" t="s">
        <v>125</v>
      </c>
      <c r="E6" s="300"/>
      <c r="F6" s="66" t="s">
        <v>126</v>
      </c>
      <c r="G6" s="105"/>
      <c r="H6" s="49"/>
      <c r="I6" s="301" t="s">
        <v>127</v>
      </c>
      <c r="J6" s="301"/>
      <c r="K6" s="301" t="s">
        <v>128</v>
      </c>
      <c r="L6" s="301"/>
      <c r="M6" s="301" t="s">
        <v>129</v>
      </c>
      <c r="N6" s="301"/>
      <c r="O6" s="105"/>
      <c r="P6" s="111"/>
      <c r="Q6" s="300" t="s">
        <v>130</v>
      </c>
      <c r="R6" s="300"/>
      <c r="S6" s="300" t="s">
        <v>131</v>
      </c>
      <c r="T6" s="300"/>
      <c r="U6" s="300" t="s">
        <v>132</v>
      </c>
      <c r="V6" s="300"/>
      <c r="W6" s="105"/>
      <c r="X6" s="33"/>
      <c r="Y6" s="300" t="s">
        <v>133</v>
      </c>
      <c r="Z6" s="300"/>
      <c r="AA6" s="300" t="s">
        <v>134</v>
      </c>
      <c r="AB6" s="300"/>
      <c r="AC6" s="301" t="s">
        <v>135</v>
      </c>
      <c r="AD6" s="301"/>
      <c r="AE6" s="301" t="s">
        <v>129</v>
      </c>
      <c r="AF6" s="301"/>
      <c r="AG6" s="105"/>
      <c r="AH6" s="99"/>
      <c r="AI6" s="301" t="s">
        <v>124</v>
      </c>
      <c r="AJ6" s="301"/>
      <c r="AK6" s="105"/>
      <c r="AL6" s="99"/>
      <c r="AM6" s="302" t="s">
        <v>127</v>
      </c>
      <c r="AN6" s="302"/>
      <c r="AO6" s="111" t="s">
        <v>136</v>
      </c>
      <c r="AP6" s="105"/>
      <c r="AQ6" s="99"/>
      <c r="AR6" s="300" t="s">
        <v>137</v>
      </c>
      <c r="AS6" s="300"/>
      <c r="AT6" s="300" t="s">
        <v>138</v>
      </c>
      <c r="AU6" s="300"/>
      <c r="AV6" s="105"/>
      <c r="AW6" s="99"/>
      <c r="AX6" s="301" t="s">
        <v>127</v>
      </c>
      <c r="AY6" s="301"/>
      <c r="AZ6" s="194" t="s">
        <v>139</v>
      </c>
      <c r="BA6" s="105"/>
      <c r="BB6" s="112"/>
      <c r="BC6" s="301" t="s">
        <v>140</v>
      </c>
      <c r="BD6" s="301"/>
      <c r="BE6" s="300" t="s">
        <v>141</v>
      </c>
      <c r="BF6" s="300"/>
      <c r="BG6" s="301" t="s">
        <v>129</v>
      </c>
      <c r="BH6" s="301"/>
      <c r="BI6" s="105"/>
      <c r="BJ6" s="99"/>
      <c r="BK6" s="301" t="s">
        <v>142</v>
      </c>
      <c r="BL6" s="301"/>
      <c r="BM6" s="66" t="s">
        <v>143</v>
      </c>
      <c r="BN6" s="105"/>
      <c r="BO6" s="52"/>
      <c r="BP6" s="302" t="s">
        <v>144</v>
      </c>
      <c r="BQ6" s="302"/>
      <c r="BR6" s="302" t="s">
        <v>145</v>
      </c>
      <c r="BS6" s="302"/>
      <c r="BT6" s="302" t="s">
        <v>146</v>
      </c>
      <c r="BU6" s="302"/>
      <c r="BV6" s="302" t="s">
        <v>147</v>
      </c>
      <c r="BW6" s="302"/>
      <c r="BX6" s="302" t="s">
        <v>129</v>
      </c>
      <c r="BY6" s="302"/>
      <c r="BZ6" s="105"/>
      <c r="CA6" s="99"/>
      <c r="CB6" s="302" t="s">
        <v>148</v>
      </c>
      <c r="CC6" s="302"/>
      <c r="CD6" s="302" t="s">
        <v>149</v>
      </c>
      <c r="CE6" s="302"/>
      <c r="CF6" s="302" t="s">
        <v>150</v>
      </c>
      <c r="CG6" s="302"/>
      <c r="CH6" s="302" t="s">
        <v>151</v>
      </c>
      <c r="CI6" s="302"/>
      <c r="CJ6" s="302" t="s">
        <v>129</v>
      </c>
      <c r="CK6" s="302"/>
      <c r="CL6" s="105"/>
      <c r="CM6" s="99"/>
      <c r="CN6" s="301" t="s">
        <v>145</v>
      </c>
      <c r="CO6" s="301"/>
      <c r="CP6" s="300" t="s">
        <v>152</v>
      </c>
      <c r="CQ6" s="300"/>
    </row>
    <row r="7" spans="1:140" s="6" customFormat="1" ht="14.5" customHeight="1" x14ac:dyDescent="0.35">
      <c r="A7" s="24" t="s">
        <v>153</v>
      </c>
      <c r="B7" s="24" t="s">
        <v>154</v>
      </c>
      <c r="C7" s="24" t="s">
        <v>155</v>
      </c>
      <c r="D7" s="24" t="s">
        <v>154</v>
      </c>
      <c r="E7" s="24" t="s">
        <v>155</v>
      </c>
      <c r="F7" s="24" t="s">
        <v>154</v>
      </c>
      <c r="G7" s="150"/>
      <c r="H7" s="33" t="s">
        <v>153</v>
      </c>
      <c r="I7" s="33" t="s">
        <v>154</v>
      </c>
      <c r="J7" s="33" t="s">
        <v>155</v>
      </c>
      <c r="K7" s="33" t="s">
        <v>154</v>
      </c>
      <c r="L7" s="33" t="s">
        <v>155</v>
      </c>
      <c r="M7" s="33" t="s">
        <v>154</v>
      </c>
      <c r="N7" s="33" t="s">
        <v>155</v>
      </c>
      <c r="O7" s="150"/>
      <c r="P7" s="24" t="s">
        <v>153</v>
      </c>
      <c r="Q7" s="24" t="s">
        <v>154</v>
      </c>
      <c r="R7" s="24" t="s">
        <v>155</v>
      </c>
      <c r="S7" s="24" t="s">
        <v>154</v>
      </c>
      <c r="T7" s="24" t="s">
        <v>155</v>
      </c>
      <c r="U7" s="24" t="s">
        <v>154</v>
      </c>
      <c r="V7" s="24" t="s">
        <v>155</v>
      </c>
      <c r="W7" s="150"/>
      <c r="X7" s="24" t="s">
        <v>153</v>
      </c>
      <c r="Y7" s="24" t="s">
        <v>154</v>
      </c>
      <c r="Z7" s="24" t="s">
        <v>155</v>
      </c>
      <c r="AA7" s="24" t="s">
        <v>154</v>
      </c>
      <c r="AB7" s="24" t="s">
        <v>155</v>
      </c>
      <c r="AC7" s="24" t="s">
        <v>154</v>
      </c>
      <c r="AD7" s="24" t="s">
        <v>155</v>
      </c>
      <c r="AE7" s="24" t="s">
        <v>154</v>
      </c>
      <c r="AF7" s="24" t="s">
        <v>155</v>
      </c>
      <c r="AG7" s="150"/>
      <c r="AH7" s="24" t="s">
        <v>153</v>
      </c>
      <c r="AI7" s="24" t="s">
        <v>154</v>
      </c>
      <c r="AJ7" s="24" t="s">
        <v>155</v>
      </c>
      <c r="AK7" s="150"/>
      <c r="AL7" s="75" t="s">
        <v>153</v>
      </c>
      <c r="AM7" s="75" t="s">
        <v>154</v>
      </c>
      <c r="AN7" s="75" t="s">
        <v>155</v>
      </c>
      <c r="AO7" s="75" t="s">
        <v>154</v>
      </c>
      <c r="AP7" s="150"/>
      <c r="AQ7" s="24" t="s">
        <v>153</v>
      </c>
      <c r="AR7" s="24" t="s">
        <v>154</v>
      </c>
      <c r="AS7" s="24" t="s">
        <v>155</v>
      </c>
      <c r="AT7" s="24" t="s">
        <v>154</v>
      </c>
      <c r="AU7" s="24" t="s">
        <v>155</v>
      </c>
      <c r="AV7" s="150"/>
      <c r="AW7" s="24" t="s">
        <v>153</v>
      </c>
      <c r="AX7" s="24" t="s">
        <v>154</v>
      </c>
      <c r="AY7" s="24" t="s">
        <v>155</v>
      </c>
      <c r="AZ7" s="193" t="s">
        <v>154</v>
      </c>
      <c r="BA7" s="150"/>
      <c r="BB7" s="75" t="s">
        <v>153</v>
      </c>
      <c r="BC7" s="75" t="s">
        <v>154</v>
      </c>
      <c r="BD7" s="75" t="s">
        <v>155</v>
      </c>
      <c r="BE7" s="75" t="s">
        <v>154</v>
      </c>
      <c r="BF7" s="75" t="s">
        <v>155</v>
      </c>
      <c r="BG7" s="75" t="s">
        <v>154</v>
      </c>
      <c r="BH7" s="75" t="s">
        <v>155</v>
      </c>
      <c r="BI7" s="150"/>
      <c r="BJ7" s="24" t="s">
        <v>153</v>
      </c>
      <c r="BK7" s="24" t="s">
        <v>154</v>
      </c>
      <c r="BL7" s="24" t="s">
        <v>155</v>
      </c>
      <c r="BM7" s="24" t="s">
        <v>154</v>
      </c>
      <c r="BN7" s="150"/>
      <c r="BO7" s="45" t="s">
        <v>153</v>
      </c>
      <c r="BP7" s="33" t="s">
        <v>154</v>
      </c>
      <c r="BQ7" s="33" t="s">
        <v>155</v>
      </c>
      <c r="BR7" s="33" t="s">
        <v>154</v>
      </c>
      <c r="BS7" s="33" t="s">
        <v>155</v>
      </c>
      <c r="BT7" s="33" t="s">
        <v>154</v>
      </c>
      <c r="BU7" s="33" t="s">
        <v>155</v>
      </c>
      <c r="BV7" s="33" t="s">
        <v>154</v>
      </c>
      <c r="BW7" s="45" t="s">
        <v>155</v>
      </c>
      <c r="BX7" s="33" t="s">
        <v>154</v>
      </c>
      <c r="BY7" s="33" t="s">
        <v>155</v>
      </c>
      <c r="BZ7" s="150"/>
      <c r="CA7" s="24" t="s">
        <v>153</v>
      </c>
      <c r="CB7" s="24" t="s">
        <v>154</v>
      </c>
      <c r="CC7" s="24" t="s">
        <v>155</v>
      </c>
      <c r="CD7" s="24" t="s">
        <v>154</v>
      </c>
      <c r="CE7" s="24" t="s">
        <v>155</v>
      </c>
      <c r="CF7" s="24" t="s">
        <v>154</v>
      </c>
      <c r="CG7" s="24" t="s">
        <v>155</v>
      </c>
      <c r="CH7" s="24" t="s">
        <v>154</v>
      </c>
      <c r="CI7" s="24" t="s">
        <v>155</v>
      </c>
      <c r="CJ7" s="24" t="s">
        <v>154</v>
      </c>
      <c r="CK7" s="24" t="s">
        <v>155</v>
      </c>
      <c r="CL7" s="150"/>
      <c r="CM7" s="24" t="s">
        <v>153</v>
      </c>
      <c r="CN7" s="24" t="s">
        <v>154</v>
      </c>
      <c r="CO7" s="24" t="s">
        <v>155</v>
      </c>
      <c r="CP7" s="24" t="s">
        <v>154</v>
      </c>
      <c r="CQ7" s="24" t="s">
        <v>155</v>
      </c>
    </row>
    <row r="8" spans="1:140" s="4" customFormat="1" ht="14.5" x14ac:dyDescent="0.35">
      <c r="A8" s="27">
        <v>1997</v>
      </c>
      <c r="B8" s="28">
        <v>40100</v>
      </c>
      <c r="C8" s="28">
        <v>87700</v>
      </c>
      <c r="D8" s="55"/>
      <c r="E8" s="55"/>
      <c r="F8" s="28">
        <v>21500</v>
      </c>
      <c r="G8" s="83"/>
      <c r="H8" s="16" t="s">
        <v>156</v>
      </c>
      <c r="I8" s="62">
        <v>168113</v>
      </c>
      <c r="J8" s="62">
        <v>302551</v>
      </c>
      <c r="K8" s="62">
        <v>25153</v>
      </c>
      <c r="L8" s="62">
        <v>30578</v>
      </c>
      <c r="M8" s="62">
        <v>193266</v>
      </c>
      <c r="N8" s="62">
        <v>333129</v>
      </c>
      <c r="O8" s="83"/>
      <c r="P8" s="37" t="s">
        <v>156</v>
      </c>
      <c r="Q8" s="41">
        <v>39200</v>
      </c>
      <c r="R8" s="41">
        <v>74400</v>
      </c>
      <c r="S8" s="39"/>
      <c r="T8" s="39"/>
      <c r="U8" s="39"/>
      <c r="V8" s="39"/>
      <c r="W8" s="83"/>
      <c r="AG8" s="83"/>
      <c r="AH8" s="16" t="s">
        <v>156</v>
      </c>
      <c r="AI8" s="43">
        <v>36029</v>
      </c>
      <c r="AJ8" s="43">
        <v>72164</v>
      </c>
      <c r="AK8" s="83"/>
      <c r="AP8" s="83"/>
      <c r="AQ8" s="140">
        <v>1997</v>
      </c>
      <c r="AR8" s="141">
        <v>31000</v>
      </c>
      <c r="AS8" s="141">
        <v>59400</v>
      </c>
      <c r="AT8" s="92"/>
      <c r="AU8" s="92"/>
      <c r="AV8" s="83"/>
      <c r="BA8" s="83"/>
      <c r="BB8" s="75"/>
      <c r="BC8" s="75"/>
      <c r="BD8" s="75"/>
      <c r="BE8" s="75"/>
      <c r="BF8" s="75"/>
      <c r="BG8" s="75"/>
      <c r="BH8" s="75"/>
      <c r="BI8" s="83"/>
      <c r="BJ8" s="16" t="s">
        <v>156</v>
      </c>
      <c r="BK8" s="62">
        <v>5562</v>
      </c>
      <c r="BL8" s="62"/>
      <c r="BM8" s="62"/>
      <c r="BN8" s="83"/>
      <c r="BO8" s="97" t="s">
        <v>157</v>
      </c>
      <c r="BP8" s="248"/>
      <c r="BQ8" s="248"/>
      <c r="BR8" s="227">
        <v>337681</v>
      </c>
      <c r="BS8" s="227">
        <v>613626.08333333337</v>
      </c>
      <c r="BT8" s="227">
        <v>111547.58333333333</v>
      </c>
      <c r="BU8" s="227">
        <v>137244.16666666666</v>
      </c>
      <c r="BV8" s="227"/>
      <c r="BW8" s="227"/>
      <c r="BX8" s="227">
        <v>449228.83333333331</v>
      </c>
      <c r="BY8" s="227">
        <v>750870.25</v>
      </c>
      <c r="BZ8" s="83"/>
      <c r="CA8" s="69" t="s">
        <v>156</v>
      </c>
      <c r="CB8" s="92"/>
      <c r="CC8" s="92"/>
      <c r="CD8" s="92"/>
      <c r="CE8" s="92"/>
      <c r="CF8" s="92">
        <v>38900</v>
      </c>
      <c r="CG8" s="92">
        <v>79685</v>
      </c>
      <c r="CH8" s="92"/>
      <c r="CI8" s="92"/>
      <c r="CJ8" s="92">
        <v>38900</v>
      </c>
      <c r="CK8" s="92">
        <v>79685</v>
      </c>
      <c r="CL8" s="83"/>
      <c r="CM8" s="17">
        <v>1997</v>
      </c>
      <c r="CN8" s="62">
        <v>1108</v>
      </c>
      <c r="CO8" s="62">
        <v>1952</v>
      </c>
      <c r="CP8" s="16"/>
      <c r="CQ8" s="16"/>
    </row>
    <row r="9" spans="1:140" s="4" customFormat="1" ht="14.5" x14ac:dyDescent="0.35">
      <c r="A9" s="27">
        <v>1998</v>
      </c>
      <c r="B9" s="28">
        <v>34500</v>
      </c>
      <c r="C9" s="28">
        <v>75100</v>
      </c>
      <c r="D9" s="55"/>
      <c r="E9" s="55"/>
      <c r="F9" s="28">
        <v>23100</v>
      </c>
      <c r="G9" s="83"/>
      <c r="H9" s="16" t="s">
        <v>157</v>
      </c>
      <c r="I9" s="62">
        <v>147872</v>
      </c>
      <c r="J9" s="62">
        <v>263438</v>
      </c>
      <c r="K9" s="62">
        <v>28741</v>
      </c>
      <c r="L9" s="62">
        <v>35027</v>
      </c>
      <c r="M9" s="62">
        <v>176613</v>
      </c>
      <c r="N9" s="62">
        <v>298465</v>
      </c>
      <c r="O9" s="83"/>
      <c r="P9" s="37" t="s">
        <v>157</v>
      </c>
      <c r="Q9" s="41">
        <v>36900</v>
      </c>
      <c r="R9" s="41">
        <v>69300</v>
      </c>
      <c r="S9" s="39"/>
      <c r="T9" s="39"/>
      <c r="U9" s="39"/>
      <c r="V9" s="39"/>
      <c r="W9" s="83"/>
      <c r="AG9" s="83"/>
      <c r="AH9" s="16" t="s">
        <v>157</v>
      </c>
      <c r="AI9" s="43">
        <v>33325</v>
      </c>
      <c r="AJ9" s="43">
        <v>67027</v>
      </c>
      <c r="AK9" s="83"/>
      <c r="AP9" s="83"/>
      <c r="AQ9" s="140">
        <v>1998</v>
      </c>
      <c r="AR9" s="141">
        <v>29300</v>
      </c>
      <c r="AS9" s="141">
        <v>56000</v>
      </c>
      <c r="AT9" s="92"/>
      <c r="AU9" s="92"/>
      <c r="AV9" s="83"/>
      <c r="BA9" s="83"/>
      <c r="BB9" s="16" t="s">
        <v>157</v>
      </c>
      <c r="BC9" s="62">
        <v>362334</v>
      </c>
      <c r="BD9" s="62">
        <v>796109</v>
      </c>
      <c r="BE9" s="62">
        <v>185479</v>
      </c>
      <c r="BF9" s="62">
        <v>261737</v>
      </c>
      <c r="BG9" s="62">
        <v>547813</v>
      </c>
      <c r="BH9" s="62">
        <v>1057846</v>
      </c>
      <c r="BI9" s="83"/>
      <c r="BJ9" s="16" t="s">
        <v>157</v>
      </c>
      <c r="BK9" s="62">
        <v>5465</v>
      </c>
      <c r="BL9" s="62"/>
      <c r="BM9" s="62"/>
      <c r="BN9" s="83"/>
      <c r="BO9" s="97" t="s">
        <v>158</v>
      </c>
      <c r="BP9" s="248"/>
      <c r="BQ9" s="248"/>
      <c r="BR9" s="227">
        <v>301896</v>
      </c>
      <c r="BS9" s="227">
        <v>539592.66666666663</v>
      </c>
      <c r="BT9" s="227">
        <v>115114.83333333333</v>
      </c>
      <c r="BU9" s="227">
        <v>140846.58333333334</v>
      </c>
      <c r="BV9" s="227"/>
      <c r="BW9" s="227"/>
      <c r="BX9" s="227">
        <v>417010.58333333331</v>
      </c>
      <c r="BY9" s="227">
        <v>680439.25</v>
      </c>
      <c r="BZ9" s="83"/>
      <c r="CA9" s="69" t="s">
        <v>157</v>
      </c>
      <c r="CB9" s="92"/>
      <c r="CC9" s="92"/>
      <c r="CD9" s="92"/>
      <c r="CE9" s="92"/>
      <c r="CF9" s="92">
        <v>37190</v>
      </c>
      <c r="CG9" s="92">
        <v>75886</v>
      </c>
      <c r="CH9" s="92"/>
      <c r="CI9" s="92"/>
      <c r="CJ9" s="92">
        <v>37190</v>
      </c>
      <c r="CK9" s="92">
        <v>75886</v>
      </c>
      <c r="CL9" s="83"/>
      <c r="CM9" s="17">
        <v>1998</v>
      </c>
      <c r="CN9" s="62">
        <v>1117</v>
      </c>
      <c r="CO9" s="62">
        <v>2055</v>
      </c>
      <c r="CP9" s="16"/>
      <c r="CQ9" s="16"/>
    </row>
    <row r="10" spans="1:140" s="4" customFormat="1" ht="14.5" x14ac:dyDescent="0.35">
      <c r="A10" s="27">
        <v>1999</v>
      </c>
      <c r="B10" s="28">
        <v>32800</v>
      </c>
      <c r="C10" s="28">
        <v>70000</v>
      </c>
      <c r="D10" s="55"/>
      <c r="E10" s="55"/>
      <c r="F10" s="28">
        <v>24700</v>
      </c>
      <c r="G10" s="83"/>
      <c r="H10" s="16" t="s">
        <v>158</v>
      </c>
      <c r="I10" s="62">
        <v>133005</v>
      </c>
      <c r="J10" s="62">
        <v>237100</v>
      </c>
      <c r="K10" s="62">
        <v>31556</v>
      </c>
      <c r="L10" s="62">
        <v>38339</v>
      </c>
      <c r="M10" s="62">
        <v>164562</v>
      </c>
      <c r="N10" s="62">
        <v>275439</v>
      </c>
      <c r="O10" s="83"/>
      <c r="P10" s="37" t="s">
        <v>158</v>
      </c>
      <c r="Q10" s="41">
        <v>33300</v>
      </c>
      <c r="R10" s="41">
        <v>65300</v>
      </c>
      <c r="S10" s="39"/>
      <c r="T10" s="39"/>
      <c r="U10" s="39"/>
      <c r="V10" s="39"/>
      <c r="W10" s="83"/>
      <c r="AG10" s="83"/>
      <c r="AH10" s="16" t="s">
        <v>158</v>
      </c>
      <c r="AI10" s="43">
        <v>31528</v>
      </c>
      <c r="AJ10" s="43">
        <v>62447</v>
      </c>
      <c r="AK10" s="83"/>
      <c r="AP10" s="83"/>
      <c r="AQ10" s="140">
        <v>1999</v>
      </c>
      <c r="AR10" s="141">
        <v>28000</v>
      </c>
      <c r="AS10" s="141">
        <v>52400</v>
      </c>
      <c r="AT10" s="92"/>
      <c r="AU10" s="92"/>
      <c r="AV10" s="83"/>
      <c r="BA10" s="83"/>
      <c r="BB10" s="16" t="s">
        <v>158</v>
      </c>
      <c r="BC10" s="62">
        <v>310493</v>
      </c>
      <c r="BD10" s="62">
        <v>690608</v>
      </c>
      <c r="BE10" s="62">
        <v>189392</v>
      </c>
      <c r="BF10" s="62">
        <v>268159</v>
      </c>
      <c r="BG10" s="62">
        <v>499884</v>
      </c>
      <c r="BH10" s="62">
        <v>958767</v>
      </c>
      <c r="BI10" s="83"/>
      <c r="BJ10" s="16" t="s">
        <v>158</v>
      </c>
      <c r="BK10" s="62">
        <v>5143</v>
      </c>
      <c r="BL10" s="62"/>
      <c r="BM10" s="62"/>
      <c r="BN10" s="83"/>
      <c r="BO10" s="97" t="s">
        <v>159</v>
      </c>
      <c r="BP10" s="248"/>
      <c r="BQ10" s="248"/>
      <c r="BR10" s="227">
        <v>278326</v>
      </c>
      <c r="BS10" s="227">
        <v>489087.16666666669</v>
      </c>
      <c r="BT10" s="227">
        <v>117815.41666666667</v>
      </c>
      <c r="BU10" s="227">
        <v>143023</v>
      </c>
      <c r="BV10" s="227"/>
      <c r="BW10" s="227"/>
      <c r="BX10" s="227">
        <v>396140.91666666669</v>
      </c>
      <c r="BY10" s="227">
        <v>632110.16666666663</v>
      </c>
      <c r="BZ10" s="83"/>
      <c r="CA10" s="69" t="s">
        <v>158</v>
      </c>
      <c r="CB10" s="92"/>
      <c r="CC10" s="92"/>
      <c r="CD10" s="92"/>
      <c r="CE10" s="92"/>
      <c r="CF10" s="92">
        <v>34842</v>
      </c>
      <c r="CG10" s="92">
        <v>68560</v>
      </c>
      <c r="CH10" s="92"/>
      <c r="CI10" s="92"/>
      <c r="CJ10" s="92">
        <v>34842</v>
      </c>
      <c r="CK10" s="92">
        <v>68560</v>
      </c>
      <c r="CL10" s="83"/>
      <c r="CM10" s="17">
        <v>1999</v>
      </c>
      <c r="CN10" s="62">
        <v>949</v>
      </c>
      <c r="CO10" s="62">
        <v>1717</v>
      </c>
      <c r="CP10" s="16"/>
      <c r="CQ10" s="16"/>
    </row>
    <row r="11" spans="1:140" s="4" customFormat="1" ht="14.5" x14ac:dyDescent="0.35">
      <c r="A11" s="27">
        <v>2000</v>
      </c>
      <c r="B11" s="28">
        <v>30400</v>
      </c>
      <c r="C11" s="28">
        <v>63400</v>
      </c>
      <c r="D11" s="55"/>
      <c r="E11" s="55"/>
      <c r="F11" s="28">
        <v>26500</v>
      </c>
      <c r="G11" s="83"/>
      <c r="H11" s="16" t="s">
        <v>159</v>
      </c>
      <c r="I11" s="62">
        <v>122154</v>
      </c>
      <c r="J11" s="62">
        <v>217561</v>
      </c>
      <c r="K11" s="62">
        <v>34838</v>
      </c>
      <c r="L11" s="62">
        <v>42411</v>
      </c>
      <c r="M11" s="62">
        <v>156992</v>
      </c>
      <c r="N11" s="62">
        <v>259972</v>
      </c>
      <c r="O11" s="83"/>
      <c r="P11" s="37" t="s">
        <v>159</v>
      </c>
      <c r="Q11" s="41">
        <v>33000</v>
      </c>
      <c r="R11" s="41">
        <v>61100</v>
      </c>
      <c r="S11" s="39"/>
      <c r="T11" s="39"/>
      <c r="U11" s="39"/>
      <c r="V11" s="39"/>
      <c r="W11" s="83"/>
      <c r="AG11" s="83"/>
      <c r="AH11" s="16" t="s">
        <v>159</v>
      </c>
      <c r="AI11" s="43">
        <v>30830</v>
      </c>
      <c r="AJ11" s="43">
        <v>59755</v>
      </c>
      <c r="AK11" s="83"/>
      <c r="AP11" s="83"/>
      <c r="AQ11" s="140">
        <v>2000</v>
      </c>
      <c r="AR11" s="141">
        <v>38300</v>
      </c>
      <c r="AS11" s="141">
        <v>73700</v>
      </c>
      <c r="AT11" s="92"/>
      <c r="AU11" s="92"/>
      <c r="AV11" s="83"/>
      <c r="AW11" s="17">
        <v>2000</v>
      </c>
      <c r="AX11" s="62">
        <v>3137</v>
      </c>
      <c r="AY11" s="62"/>
      <c r="AZ11" s="16"/>
      <c r="BA11" s="83"/>
      <c r="BB11" s="16" t="s">
        <v>159</v>
      </c>
      <c r="BC11" s="62">
        <v>262439</v>
      </c>
      <c r="BD11" s="62">
        <v>577620</v>
      </c>
      <c r="BE11" s="62">
        <v>189536</v>
      </c>
      <c r="BF11" s="62">
        <v>268286</v>
      </c>
      <c r="BG11" s="62">
        <v>451975</v>
      </c>
      <c r="BH11" s="62">
        <v>845907</v>
      </c>
      <c r="BI11" s="83"/>
      <c r="BJ11" s="16" t="s">
        <v>159</v>
      </c>
      <c r="BK11" s="62">
        <v>4668</v>
      </c>
      <c r="BL11" s="62"/>
      <c r="BM11" s="62"/>
      <c r="BN11" s="83"/>
      <c r="BO11" s="97" t="s">
        <v>160</v>
      </c>
      <c r="BP11" s="248"/>
      <c r="BQ11" s="248"/>
      <c r="BR11" s="227">
        <v>256641</v>
      </c>
      <c r="BS11" s="227">
        <v>445625.5</v>
      </c>
      <c r="BT11" s="227">
        <v>119882.75</v>
      </c>
      <c r="BU11" s="227">
        <v>144516.91666666666</v>
      </c>
      <c r="BV11" s="227"/>
      <c r="BW11" s="227"/>
      <c r="BX11" s="227">
        <v>376523.33333333331</v>
      </c>
      <c r="BY11" s="227">
        <v>590142.41666666663</v>
      </c>
      <c r="BZ11" s="83"/>
      <c r="CA11" s="69" t="s">
        <v>159</v>
      </c>
      <c r="CB11" s="92"/>
      <c r="CC11" s="92"/>
      <c r="CD11" s="92"/>
      <c r="CE11" s="92"/>
      <c r="CF11" s="92">
        <v>34249</v>
      </c>
      <c r="CG11" s="92">
        <v>64993</v>
      </c>
      <c r="CH11" s="92"/>
      <c r="CI11" s="92"/>
      <c r="CJ11" s="92">
        <v>34249</v>
      </c>
      <c r="CK11" s="92">
        <v>64993</v>
      </c>
      <c r="CL11" s="83"/>
      <c r="CM11" s="17">
        <v>2000</v>
      </c>
      <c r="CN11" s="62">
        <v>798</v>
      </c>
      <c r="CO11" s="62">
        <v>1376</v>
      </c>
      <c r="CP11" s="16"/>
      <c r="CQ11" s="16"/>
    </row>
    <row r="12" spans="1:140" s="4" customFormat="1" ht="14.5" x14ac:dyDescent="0.35">
      <c r="A12" s="56" t="s">
        <v>160</v>
      </c>
      <c r="B12" s="57">
        <v>29715</v>
      </c>
      <c r="C12" s="57">
        <v>60883</v>
      </c>
      <c r="D12" s="58"/>
      <c r="E12" s="58"/>
      <c r="F12" s="57">
        <v>26827</v>
      </c>
      <c r="G12" s="83"/>
      <c r="H12" s="16" t="s">
        <v>160</v>
      </c>
      <c r="I12" s="62">
        <v>114121</v>
      </c>
      <c r="J12" s="62">
        <v>202503</v>
      </c>
      <c r="K12" s="62">
        <v>39094</v>
      </c>
      <c r="L12" s="62">
        <v>47857</v>
      </c>
      <c r="M12" s="62">
        <v>153215</v>
      </c>
      <c r="N12" s="62">
        <v>250359</v>
      </c>
      <c r="O12" s="83"/>
      <c r="P12" s="37" t="s">
        <v>160</v>
      </c>
      <c r="Q12" s="41">
        <v>32600</v>
      </c>
      <c r="R12" s="41">
        <v>60100</v>
      </c>
      <c r="S12" s="39"/>
      <c r="T12" s="39"/>
      <c r="U12" s="39"/>
      <c r="V12" s="39"/>
      <c r="W12" s="83"/>
      <c r="X12" s="17" t="s">
        <v>160</v>
      </c>
      <c r="Y12" s="62">
        <v>20705</v>
      </c>
      <c r="Z12" s="62">
        <v>43780</v>
      </c>
      <c r="AA12" s="19">
        <v>5837</v>
      </c>
      <c r="AB12" s="19">
        <v>6941</v>
      </c>
      <c r="AC12" s="62">
        <v>1827</v>
      </c>
      <c r="AD12" s="62">
        <v>2182</v>
      </c>
      <c r="AE12" s="19">
        <v>28369</v>
      </c>
      <c r="AF12" s="19">
        <v>52903</v>
      </c>
      <c r="AG12" s="83"/>
      <c r="AH12" s="16" t="s">
        <v>160</v>
      </c>
      <c r="AI12" s="43">
        <v>29795</v>
      </c>
      <c r="AJ12" s="43">
        <v>56398</v>
      </c>
      <c r="AK12" s="83"/>
      <c r="AP12" s="83"/>
      <c r="AQ12" s="140">
        <v>2001</v>
      </c>
      <c r="AR12" s="141">
        <v>35300</v>
      </c>
      <c r="AS12" s="141">
        <v>66800</v>
      </c>
      <c r="AT12" s="92"/>
      <c r="AU12" s="92"/>
      <c r="AV12" s="83"/>
      <c r="AW12" s="17">
        <v>2001</v>
      </c>
      <c r="AX12" s="62">
        <v>2831</v>
      </c>
      <c r="AY12" s="62"/>
      <c r="AZ12" s="16"/>
      <c r="BA12" s="83"/>
      <c r="BB12" s="16" t="s">
        <v>160</v>
      </c>
      <c r="BC12" s="62">
        <v>215618</v>
      </c>
      <c r="BD12" s="62">
        <v>469494</v>
      </c>
      <c r="BE12" s="62">
        <v>191885</v>
      </c>
      <c r="BF12" s="62">
        <v>271144</v>
      </c>
      <c r="BG12" s="62">
        <v>407503</v>
      </c>
      <c r="BH12" s="62">
        <v>740637</v>
      </c>
      <c r="BI12" s="83"/>
      <c r="BJ12" s="16" t="s">
        <v>160</v>
      </c>
      <c r="BK12" s="62">
        <v>4213</v>
      </c>
      <c r="BL12" s="62"/>
      <c r="BM12" s="62"/>
      <c r="BN12" s="83"/>
      <c r="BO12" s="97" t="s">
        <v>161</v>
      </c>
      <c r="BP12" s="248"/>
      <c r="BQ12" s="248"/>
      <c r="BR12" s="227">
        <v>241984</v>
      </c>
      <c r="BS12" s="227">
        <v>415886</v>
      </c>
      <c r="BT12" s="227">
        <v>122011</v>
      </c>
      <c r="BU12" s="227">
        <v>146349</v>
      </c>
      <c r="BV12" s="227"/>
      <c r="BW12" s="227"/>
      <c r="BX12" s="227">
        <v>363995.25</v>
      </c>
      <c r="BY12" s="227">
        <v>562235</v>
      </c>
      <c r="BZ12" s="83"/>
      <c r="CA12" s="69" t="s">
        <v>160</v>
      </c>
      <c r="CB12" s="92"/>
      <c r="CC12" s="92"/>
      <c r="CD12" s="92"/>
      <c r="CE12" s="92"/>
      <c r="CF12" s="92">
        <v>33363</v>
      </c>
      <c r="CG12" s="92">
        <v>62241</v>
      </c>
      <c r="CH12" s="92"/>
      <c r="CI12" s="92"/>
      <c r="CJ12" s="92">
        <v>33363</v>
      </c>
      <c r="CK12" s="92">
        <v>62241</v>
      </c>
      <c r="CL12" s="83"/>
      <c r="CM12" s="17">
        <v>2001</v>
      </c>
      <c r="CN12" s="62">
        <v>751</v>
      </c>
      <c r="CO12" s="62">
        <v>1308</v>
      </c>
      <c r="CP12" s="16"/>
      <c r="CQ12" s="16"/>
    </row>
    <row r="13" spans="1:140" s="4" customFormat="1" ht="14.5" x14ac:dyDescent="0.35">
      <c r="A13" s="59" t="s">
        <v>161</v>
      </c>
      <c r="B13" s="28">
        <v>27214</v>
      </c>
      <c r="C13" s="28">
        <v>55394</v>
      </c>
      <c r="D13" s="55"/>
      <c r="E13" s="55"/>
      <c r="F13" s="28">
        <v>28696</v>
      </c>
      <c r="G13" s="83"/>
      <c r="H13" s="16" t="s">
        <v>161</v>
      </c>
      <c r="I13" s="62">
        <v>106785</v>
      </c>
      <c r="J13" s="62">
        <v>187924</v>
      </c>
      <c r="K13" s="62">
        <v>44060</v>
      </c>
      <c r="L13" s="62">
        <v>54234</v>
      </c>
      <c r="M13" s="62">
        <v>150845</v>
      </c>
      <c r="N13" s="62">
        <v>242158</v>
      </c>
      <c r="O13" s="83"/>
      <c r="P13" s="37" t="s">
        <v>161</v>
      </c>
      <c r="Q13" s="41">
        <v>32400</v>
      </c>
      <c r="R13" s="41">
        <v>59700</v>
      </c>
      <c r="S13" s="39"/>
      <c r="T13" s="39"/>
      <c r="U13" s="39"/>
      <c r="V13" s="39"/>
      <c r="W13" s="83"/>
      <c r="X13" s="17" t="s">
        <v>161</v>
      </c>
      <c r="Y13" s="62">
        <v>20066</v>
      </c>
      <c r="Z13" s="62">
        <v>41777</v>
      </c>
      <c r="AA13" s="19">
        <v>5837</v>
      </c>
      <c r="AB13" s="19">
        <v>6873</v>
      </c>
      <c r="AC13" s="62">
        <v>1827</v>
      </c>
      <c r="AD13" s="62">
        <v>2082</v>
      </c>
      <c r="AE13" s="19">
        <v>27730</v>
      </c>
      <c r="AF13" s="19">
        <v>50732</v>
      </c>
      <c r="AG13" s="83"/>
      <c r="AH13" s="16" t="s">
        <v>161</v>
      </c>
      <c r="AI13" s="43">
        <v>28500</v>
      </c>
      <c r="AJ13" s="43">
        <v>52824</v>
      </c>
      <c r="AK13" s="83"/>
      <c r="AL13" s="16" t="s">
        <v>161</v>
      </c>
      <c r="AM13" s="62">
        <v>1204</v>
      </c>
      <c r="AN13" s="62">
        <v>2411</v>
      </c>
      <c r="AO13" s="16"/>
      <c r="AP13" s="83"/>
      <c r="AQ13" s="17">
        <v>2002</v>
      </c>
      <c r="AR13" s="92">
        <v>33800</v>
      </c>
      <c r="AS13" s="92">
        <v>61500</v>
      </c>
      <c r="AT13" s="92"/>
      <c r="AU13" s="92"/>
      <c r="AV13" s="83"/>
      <c r="AW13" s="17">
        <v>2002</v>
      </c>
      <c r="AX13" s="62">
        <v>2774</v>
      </c>
      <c r="AY13" s="62"/>
      <c r="AZ13" s="16"/>
      <c r="BA13" s="83"/>
      <c r="BB13" s="16" t="s">
        <v>161</v>
      </c>
      <c r="BC13" s="62">
        <v>196596</v>
      </c>
      <c r="BD13" s="62">
        <v>419493</v>
      </c>
      <c r="BE13" s="62">
        <v>192048</v>
      </c>
      <c r="BF13" s="62">
        <v>270558</v>
      </c>
      <c r="BG13" s="62">
        <v>388644</v>
      </c>
      <c r="BH13" s="62">
        <v>690051</v>
      </c>
      <c r="BI13" s="83"/>
      <c r="BJ13" s="16" t="s">
        <v>161</v>
      </c>
      <c r="BK13" s="62">
        <v>4135</v>
      </c>
      <c r="BL13" s="62"/>
      <c r="BM13" s="62">
        <v>691</v>
      </c>
      <c r="BN13" s="83"/>
      <c r="BO13" s="97" t="s">
        <v>162</v>
      </c>
      <c r="BP13" s="248"/>
      <c r="BQ13" s="248"/>
      <c r="BR13" s="227">
        <v>234209</v>
      </c>
      <c r="BS13" s="227">
        <v>398613.91666666669</v>
      </c>
      <c r="BT13" s="227">
        <v>123954.33333333333</v>
      </c>
      <c r="BU13" s="227">
        <v>147986.5</v>
      </c>
      <c r="BV13" s="227"/>
      <c r="BW13" s="227"/>
      <c r="BX13" s="227">
        <v>358163.66666666669</v>
      </c>
      <c r="BY13" s="227">
        <v>546600.41666666663</v>
      </c>
      <c r="BZ13" s="83"/>
      <c r="CA13" s="69" t="s">
        <v>161</v>
      </c>
      <c r="CB13" s="92"/>
      <c r="CC13" s="92"/>
      <c r="CD13" s="92"/>
      <c r="CE13" s="92"/>
      <c r="CF13" s="92">
        <v>31821</v>
      </c>
      <c r="CG13" s="92">
        <v>58699</v>
      </c>
      <c r="CH13" s="92"/>
      <c r="CI13" s="92"/>
      <c r="CJ13" s="92">
        <v>31821</v>
      </c>
      <c r="CK13" s="92">
        <v>58699</v>
      </c>
      <c r="CL13" s="83"/>
      <c r="CM13" s="17">
        <v>2002</v>
      </c>
      <c r="CN13" s="62">
        <v>637</v>
      </c>
      <c r="CO13" s="62">
        <v>1048</v>
      </c>
      <c r="CP13" s="16"/>
      <c r="CQ13" s="16"/>
    </row>
    <row r="14" spans="1:140" s="4" customFormat="1" ht="14.5" x14ac:dyDescent="0.35">
      <c r="A14" s="59" t="s">
        <v>162</v>
      </c>
      <c r="B14" s="28">
        <v>28435</v>
      </c>
      <c r="C14" s="28">
        <v>56704</v>
      </c>
      <c r="D14" s="55"/>
      <c r="E14" s="55"/>
      <c r="F14" s="28">
        <v>30361</v>
      </c>
      <c r="G14" s="83"/>
      <c r="H14" s="16" t="s">
        <v>162</v>
      </c>
      <c r="I14" s="62">
        <v>80178</v>
      </c>
      <c r="J14" s="62">
        <v>138789</v>
      </c>
      <c r="K14" s="62">
        <v>46175</v>
      </c>
      <c r="L14" s="62">
        <v>56439</v>
      </c>
      <c r="M14" s="62">
        <v>126354</v>
      </c>
      <c r="N14" s="62">
        <v>195229</v>
      </c>
      <c r="O14" s="83"/>
      <c r="P14" s="37" t="s">
        <v>162</v>
      </c>
      <c r="Q14" s="41">
        <v>32600</v>
      </c>
      <c r="R14" s="41">
        <v>60000</v>
      </c>
      <c r="S14" s="39"/>
      <c r="T14" s="39"/>
      <c r="U14" s="39"/>
      <c r="V14" s="39"/>
      <c r="W14" s="83"/>
      <c r="X14" s="17" t="s">
        <v>162</v>
      </c>
      <c r="Y14" s="62">
        <v>19633</v>
      </c>
      <c r="Z14" s="62">
        <v>40480</v>
      </c>
      <c r="AA14" s="19">
        <v>5822</v>
      </c>
      <c r="AB14" s="19">
        <v>6819</v>
      </c>
      <c r="AC14" s="62">
        <v>1767</v>
      </c>
      <c r="AD14" s="62">
        <v>2031</v>
      </c>
      <c r="AE14" s="19">
        <v>27222</v>
      </c>
      <c r="AF14" s="19">
        <v>49330</v>
      </c>
      <c r="AG14" s="83"/>
      <c r="AH14" s="16" t="s">
        <v>162</v>
      </c>
      <c r="AI14" s="43">
        <v>28174</v>
      </c>
      <c r="AJ14" s="43">
        <v>51028</v>
      </c>
      <c r="AK14" s="83"/>
      <c r="AL14" s="16" t="s">
        <v>162</v>
      </c>
      <c r="AM14" s="62">
        <v>1105</v>
      </c>
      <c r="AN14" s="62">
        <v>2142</v>
      </c>
      <c r="AO14" s="16"/>
      <c r="AP14" s="83"/>
      <c r="AQ14" s="17">
        <v>2003</v>
      </c>
      <c r="AR14" s="92">
        <v>33300</v>
      </c>
      <c r="AS14" s="92">
        <v>58300</v>
      </c>
      <c r="AT14" s="92"/>
      <c r="AU14" s="92"/>
      <c r="AV14" s="83"/>
      <c r="AW14" s="17">
        <v>2003</v>
      </c>
      <c r="AX14" s="62">
        <v>2869</v>
      </c>
      <c r="AY14" s="62"/>
      <c r="AZ14" s="16"/>
      <c r="BA14" s="83"/>
      <c r="BB14" s="16" t="s">
        <v>162</v>
      </c>
      <c r="BC14" s="62">
        <v>195137</v>
      </c>
      <c r="BD14" s="62">
        <v>404067</v>
      </c>
      <c r="BE14" s="62">
        <v>194140</v>
      </c>
      <c r="BF14" s="62">
        <v>271740</v>
      </c>
      <c r="BG14" s="62">
        <v>389277</v>
      </c>
      <c r="BH14" s="62">
        <v>675807</v>
      </c>
      <c r="BI14" s="83"/>
      <c r="BJ14" s="16" t="s">
        <v>162</v>
      </c>
      <c r="BK14" s="62">
        <v>3999</v>
      </c>
      <c r="BL14" s="62"/>
      <c r="BM14" s="62">
        <v>991</v>
      </c>
      <c r="BN14" s="83"/>
      <c r="BO14" s="97" t="s">
        <v>163</v>
      </c>
      <c r="BP14" s="248"/>
      <c r="BQ14" s="248"/>
      <c r="BR14" s="227">
        <v>228822</v>
      </c>
      <c r="BS14" s="227">
        <v>385299.33333333331</v>
      </c>
      <c r="BT14" s="227">
        <v>124662.83333333333</v>
      </c>
      <c r="BU14" s="227">
        <v>147968.75</v>
      </c>
      <c r="BV14" s="227"/>
      <c r="BW14" s="227"/>
      <c r="BX14" s="227">
        <v>353484.66666666669</v>
      </c>
      <c r="BY14" s="227">
        <v>533268.08333333337</v>
      </c>
      <c r="BZ14" s="83"/>
      <c r="CA14" s="69" t="s">
        <v>162</v>
      </c>
      <c r="CB14" s="92"/>
      <c r="CC14" s="92"/>
      <c r="CD14" s="92"/>
      <c r="CE14" s="92"/>
      <c r="CF14" s="92">
        <v>29554</v>
      </c>
      <c r="CG14" s="92">
        <v>54225</v>
      </c>
      <c r="CH14" s="92">
        <v>129</v>
      </c>
      <c r="CI14" s="92">
        <v>205</v>
      </c>
      <c r="CJ14" s="92">
        <v>29683</v>
      </c>
      <c r="CK14" s="92">
        <v>54430</v>
      </c>
      <c r="CL14" s="83"/>
      <c r="CM14" s="17">
        <v>2003</v>
      </c>
      <c r="CN14" s="62">
        <v>722</v>
      </c>
      <c r="CO14" s="62">
        <v>1144</v>
      </c>
      <c r="CP14" s="16"/>
      <c r="CQ14" s="16"/>
    </row>
    <row r="15" spans="1:140" s="4" customFormat="1" ht="14.5" x14ac:dyDescent="0.35">
      <c r="A15" s="59" t="s">
        <v>163</v>
      </c>
      <c r="B15" s="28">
        <v>29911</v>
      </c>
      <c r="C15" s="28">
        <v>60011</v>
      </c>
      <c r="D15" s="55"/>
      <c r="E15" s="55"/>
      <c r="F15" s="28">
        <v>31607</v>
      </c>
      <c r="G15" s="83"/>
      <c r="H15" s="16" t="s">
        <v>163</v>
      </c>
      <c r="I15" s="62">
        <v>61412</v>
      </c>
      <c r="J15" s="62">
        <v>104592</v>
      </c>
      <c r="K15" s="62">
        <v>50235</v>
      </c>
      <c r="L15" s="62">
        <v>61331</v>
      </c>
      <c r="M15" s="62">
        <v>111647</v>
      </c>
      <c r="N15" s="62">
        <v>165923</v>
      </c>
      <c r="O15" s="83"/>
      <c r="P15" s="37" t="s">
        <v>163</v>
      </c>
      <c r="Q15" s="41">
        <v>32800</v>
      </c>
      <c r="R15" s="41">
        <v>60900</v>
      </c>
      <c r="S15" s="39"/>
      <c r="T15" s="39"/>
      <c r="U15" s="39"/>
      <c r="V15" s="39"/>
      <c r="W15" s="83"/>
      <c r="X15" s="17" t="s">
        <v>163</v>
      </c>
      <c r="Y15" s="62">
        <v>18928</v>
      </c>
      <c r="Z15" s="62">
        <v>38510</v>
      </c>
      <c r="AA15" s="19">
        <v>5792</v>
      </c>
      <c r="AB15" s="19">
        <v>6724</v>
      </c>
      <c r="AC15" s="62">
        <v>1544</v>
      </c>
      <c r="AD15" s="62">
        <v>1767</v>
      </c>
      <c r="AE15" s="19">
        <v>26264</v>
      </c>
      <c r="AF15" s="19">
        <v>47001</v>
      </c>
      <c r="AG15" s="83"/>
      <c r="AH15" s="16" t="s">
        <v>163</v>
      </c>
      <c r="AI15" s="43">
        <v>28421</v>
      </c>
      <c r="AJ15" s="43">
        <v>50374</v>
      </c>
      <c r="AK15" s="83"/>
      <c r="AL15" s="16" t="s">
        <v>163</v>
      </c>
      <c r="AM15" s="62">
        <v>1118</v>
      </c>
      <c r="AN15" s="62">
        <v>2125</v>
      </c>
      <c r="AO15" s="16"/>
      <c r="AP15" s="83"/>
      <c r="AQ15" s="17">
        <v>2004</v>
      </c>
      <c r="AR15" s="92">
        <v>33000</v>
      </c>
      <c r="AS15" s="92">
        <v>56300</v>
      </c>
      <c r="AT15" s="92"/>
      <c r="AU15" s="92"/>
      <c r="AV15" s="83"/>
      <c r="AW15" s="17">
        <v>2004</v>
      </c>
      <c r="AX15" s="62">
        <v>3249</v>
      </c>
      <c r="AY15" s="62"/>
      <c r="AZ15" s="16"/>
      <c r="BA15" s="83"/>
      <c r="BB15" s="16" t="s">
        <v>163</v>
      </c>
      <c r="BC15" s="62">
        <v>192096</v>
      </c>
      <c r="BD15" s="62">
        <v>389754</v>
      </c>
      <c r="BE15" s="62">
        <v>200087</v>
      </c>
      <c r="BF15" s="62">
        <v>278393</v>
      </c>
      <c r="BG15" s="62">
        <v>392183</v>
      </c>
      <c r="BH15" s="62">
        <v>668148</v>
      </c>
      <c r="BI15" s="83"/>
      <c r="BJ15" s="16" t="s">
        <v>163</v>
      </c>
      <c r="BK15" s="62">
        <v>3927</v>
      </c>
      <c r="BL15" s="62"/>
      <c r="BM15" s="62">
        <v>1047</v>
      </c>
      <c r="BN15" s="83"/>
      <c r="BO15" s="97" t="s">
        <v>164</v>
      </c>
      <c r="BP15" s="248"/>
      <c r="BQ15" s="248"/>
      <c r="BR15" s="227">
        <v>224006</v>
      </c>
      <c r="BS15" s="227">
        <v>374277.58333333331</v>
      </c>
      <c r="BT15" s="227">
        <v>124680.66666666667</v>
      </c>
      <c r="BU15" s="227">
        <v>146961.25</v>
      </c>
      <c r="BV15" s="227"/>
      <c r="BW15" s="227"/>
      <c r="BX15" s="227">
        <v>348687.08333333331</v>
      </c>
      <c r="BY15" s="227">
        <v>521238.83333333331</v>
      </c>
      <c r="BZ15" s="83"/>
      <c r="CA15" s="69" t="s">
        <v>163</v>
      </c>
      <c r="CB15" s="92"/>
      <c r="CC15" s="92"/>
      <c r="CD15" s="92"/>
      <c r="CE15" s="92"/>
      <c r="CF15" s="92">
        <v>27549</v>
      </c>
      <c r="CG15" s="92">
        <v>49770</v>
      </c>
      <c r="CH15" s="92">
        <v>1382</v>
      </c>
      <c r="CI15" s="92">
        <v>2469</v>
      </c>
      <c r="CJ15" s="92">
        <v>28931</v>
      </c>
      <c r="CK15" s="92">
        <v>52239</v>
      </c>
      <c r="CL15" s="83"/>
      <c r="CM15" s="17">
        <v>2004</v>
      </c>
      <c r="CN15" s="62">
        <v>773</v>
      </c>
      <c r="CO15" s="62">
        <v>1272</v>
      </c>
      <c r="CP15" s="16"/>
      <c r="CQ15" s="16"/>
    </row>
    <row r="16" spans="1:140" s="4" customFormat="1" ht="14.5" x14ac:dyDescent="0.35">
      <c r="A16" s="59" t="s">
        <v>164</v>
      </c>
      <c r="B16" s="28">
        <v>29043</v>
      </c>
      <c r="C16" s="28">
        <v>58129</v>
      </c>
      <c r="D16" s="55"/>
      <c r="E16" s="55"/>
      <c r="F16" s="28">
        <v>31736</v>
      </c>
      <c r="G16" s="83"/>
      <c r="H16" s="16" t="s">
        <v>164</v>
      </c>
      <c r="I16" s="62">
        <v>49663</v>
      </c>
      <c r="J16" s="62">
        <v>83101</v>
      </c>
      <c r="K16" s="62">
        <v>53730</v>
      </c>
      <c r="L16" s="62">
        <v>65374</v>
      </c>
      <c r="M16" s="62">
        <v>103393</v>
      </c>
      <c r="N16" s="62">
        <v>148475</v>
      </c>
      <c r="O16" s="83"/>
      <c r="P16" s="37" t="s">
        <v>164</v>
      </c>
      <c r="Q16" s="41">
        <v>32400</v>
      </c>
      <c r="R16" s="41">
        <v>60000</v>
      </c>
      <c r="S16" s="39"/>
      <c r="T16" s="39"/>
      <c r="U16" s="39"/>
      <c r="V16" s="39"/>
      <c r="W16" s="83"/>
      <c r="X16" s="20" t="s">
        <v>164</v>
      </c>
      <c r="Y16" s="62">
        <v>18764</v>
      </c>
      <c r="Z16" s="62">
        <v>37644</v>
      </c>
      <c r="AA16" s="19">
        <v>5728</v>
      </c>
      <c r="AB16" s="19">
        <v>6656</v>
      </c>
      <c r="AC16" s="62">
        <v>1641</v>
      </c>
      <c r="AD16" s="62">
        <v>1894</v>
      </c>
      <c r="AE16" s="19">
        <v>26133</v>
      </c>
      <c r="AF16" s="19">
        <v>46194</v>
      </c>
      <c r="AG16" s="83"/>
      <c r="AH16" s="16" t="s">
        <v>164</v>
      </c>
      <c r="AI16" s="43">
        <v>28104</v>
      </c>
      <c r="AJ16" s="43">
        <v>48811</v>
      </c>
      <c r="AK16" s="83"/>
      <c r="AL16" s="16" t="s">
        <v>164</v>
      </c>
      <c r="AM16" s="62">
        <v>1093</v>
      </c>
      <c r="AN16" s="62">
        <v>2022</v>
      </c>
      <c r="AO16" s="16"/>
      <c r="AP16" s="83"/>
      <c r="AQ16" s="17">
        <v>2005</v>
      </c>
      <c r="AR16" s="92">
        <v>31500</v>
      </c>
      <c r="AS16" s="92">
        <v>52300</v>
      </c>
      <c r="AT16" s="92"/>
      <c r="AU16" s="92"/>
      <c r="AV16" s="83"/>
      <c r="AW16" s="17">
        <v>2005</v>
      </c>
      <c r="AX16" s="62">
        <v>3440</v>
      </c>
      <c r="AY16" s="62">
        <v>12392</v>
      </c>
      <c r="AZ16" s="16"/>
      <c r="BA16" s="83"/>
      <c r="BB16" s="16" t="s">
        <v>164</v>
      </c>
      <c r="BC16" s="62">
        <v>191723</v>
      </c>
      <c r="BD16" s="62">
        <v>380670</v>
      </c>
      <c r="BE16" s="62">
        <v>205880</v>
      </c>
      <c r="BF16" s="62">
        <v>285231</v>
      </c>
      <c r="BG16" s="62">
        <v>397603</v>
      </c>
      <c r="BH16" s="62">
        <v>665901</v>
      </c>
      <c r="BI16" s="83"/>
      <c r="BJ16" s="16" t="s">
        <v>164</v>
      </c>
      <c r="BK16" s="62">
        <v>4330</v>
      </c>
      <c r="BL16" s="62">
        <v>6848</v>
      </c>
      <c r="BM16" s="62">
        <v>1117</v>
      </c>
      <c r="BN16" s="83"/>
      <c r="BO16" s="97" t="s">
        <v>165</v>
      </c>
      <c r="BP16" s="248"/>
      <c r="BQ16" s="248"/>
      <c r="BR16" s="227">
        <v>215623</v>
      </c>
      <c r="BS16" s="227">
        <v>358242.08333333331</v>
      </c>
      <c r="BT16" s="227">
        <v>125690.58333333333</v>
      </c>
      <c r="BU16" s="227">
        <v>147503.08333333334</v>
      </c>
      <c r="BV16" s="227"/>
      <c r="BW16" s="227"/>
      <c r="BX16" s="227">
        <v>341313.58333333331</v>
      </c>
      <c r="BY16" s="227">
        <v>505745.16666666669</v>
      </c>
      <c r="BZ16" s="83"/>
      <c r="CA16" s="69" t="s">
        <v>164</v>
      </c>
      <c r="CB16" s="92"/>
      <c r="CC16" s="92"/>
      <c r="CD16" s="92"/>
      <c r="CE16" s="92"/>
      <c r="CF16" s="92">
        <v>26818</v>
      </c>
      <c r="CG16" s="92">
        <v>47513</v>
      </c>
      <c r="CH16" s="92">
        <v>1470</v>
      </c>
      <c r="CI16" s="92">
        <v>2670</v>
      </c>
      <c r="CJ16" s="92">
        <v>28288</v>
      </c>
      <c r="CK16" s="92">
        <v>50183</v>
      </c>
      <c r="CL16" s="83"/>
      <c r="CM16" s="17">
        <v>2005</v>
      </c>
      <c r="CN16" s="62">
        <v>694</v>
      </c>
      <c r="CO16" s="62">
        <v>1126</v>
      </c>
      <c r="CP16" s="16"/>
      <c r="CQ16" s="16"/>
    </row>
    <row r="17" spans="1:95" s="4" customFormat="1" ht="14.5" x14ac:dyDescent="0.35">
      <c r="A17" s="59" t="s">
        <v>165</v>
      </c>
      <c r="B17" s="28">
        <v>26694</v>
      </c>
      <c r="C17" s="28">
        <v>53016</v>
      </c>
      <c r="D17" s="55"/>
      <c r="E17" s="55"/>
      <c r="F17" s="28">
        <v>33571</v>
      </c>
      <c r="G17" s="83"/>
      <c r="H17" s="16" t="s">
        <v>165</v>
      </c>
      <c r="I17" s="62">
        <v>41343</v>
      </c>
      <c r="J17" s="62">
        <v>68087</v>
      </c>
      <c r="K17" s="62">
        <v>57524</v>
      </c>
      <c r="L17" s="62">
        <v>69708</v>
      </c>
      <c r="M17" s="62">
        <v>98867</v>
      </c>
      <c r="N17" s="62">
        <v>137795</v>
      </c>
      <c r="O17" s="83"/>
      <c r="P17" s="37" t="s">
        <v>165</v>
      </c>
      <c r="Q17" s="41">
        <v>31600</v>
      </c>
      <c r="R17" s="41">
        <v>58300</v>
      </c>
      <c r="S17" s="39"/>
      <c r="T17" s="39"/>
      <c r="U17" s="39"/>
      <c r="V17" s="39"/>
      <c r="W17" s="83"/>
      <c r="X17" s="20" t="s">
        <v>165</v>
      </c>
      <c r="Y17" s="62">
        <v>18282</v>
      </c>
      <c r="Z17" s="62">
        <v>36431</v>
      </c>
      <c r="AA17" s="19">
        <v>5802</v>
      </c>
      <c r="AB17" s="19">
        <v>6673</v>
      </c>
      <c r="AC17" s="62">
        <v>1518</v>
      </c>
      <c r="AD17" s="62">
        <v>1741</v>
      </c>
      <c r="AE17" s="19">
        <v>25602</v>
      </c>
      <c r="AF17" s="19">
        <v>44845</v>
      </c>
      <c r="AG17" s="83"/>
      <c r="AH17" s="16" t="s">
        <v>165</v>
      </c>
      <c r="AI17" s="43">
        <v>27412</v>
      </c>
      <c r="AJ17" s="43">
        <v>46635</v>
      </c>
      <c r="AK17" s="83"/>
      <c r="AL17" s="16" t="s">
        <v>165</v>
      </c>
      <c r="AM17" s="62">
        <v>1042</v>
      </c>
      <c r="AN17" s="62">
        <v>1888</v>
      </c>
      <c r="AO17" s="16"/>
      <c r="AP17" s="83"/>
      <c r="AQ17" s="17">
        <v>2006</v>
      </c>
      <c r="AR17" s="92">
        <v>29800</v>
      </c>
      <c r="AS17" s="92">
        <v>48600</v>
      </c>
      <c r="AT17" s="92"/>
      <c r="AU17" s="92"/>
      <c r="AV17" s="83"/>
      <c r="AW17" s="17">
        <v>2006</v>
      </c>
      <c r="AX17" s="62">
        <v>3594</v>
      </c>
      <c r="AY17" s="62">
        <v>13570</v>
      </c>
      <c r="AZ17" s="16"/>
      <c r="BA17" s="83"/>
      <c r="BB17" s="16" t="s">
        <v>165</v>
      </c>
      <c r="BC17" s="62">
        <v>198377</v>
      </c>
      <c r="BD17" s="62">
        <v>386801</v>
      </c>
      <c r="BE17" s="62">
        <v>212058</v>
      </c>
      <c r="BF17" s="62">
        <v>292622</v>
      </c>
      <c r="BG17" s="62">
        <v>410435</v>
      </c>
      <c r="BH17" s="62">
        <v>679423</v>
      </c>
      <c r="BI17" s="83"/>
      <c r="BJ17" s="16" t="s">
        <v>165</v>
      </c>
      <c r="BK17" s="62">
        <v>4066</v>
      </c>
      <c r="BL17" s="62">
        <v>6510</v>
      </c>
      <c r="BM17" s="62">
        <v>1076</v>
      </c>
      <c r="BN17" s="83"/>
      <c r="BO17" s="97" t="s">
        <v>166</v>
      </c>
      <c r="BP17" s="248"/>
      <c r="BQ17" s="248"/>
      <c r="BR17" s="227">
        <v>211823</v>
      </c>
      <c r="BS17" s="227">
        <v>349398.25</v>
      </c>
      <c r="BT17" s="227">
        <v>126872.16666666667</v>
      </c>
      <c r="BU17" s="227">
        <v>148401.75</v>
      </c>
      <c r="BV17" s="227"/>
      <c r="BW17" s="227"/>
      <c r="BX17" s="227">
        <v>338694.83333333331</v>
      </c>
      <c r="BY17" s="227">
        <v>497800</v>
      </c>
      <c r="BZ17" s="83"/>
      <c r="CA17" s="69" t="s">
        <v>165</v>
      </c>
      <c r="CB17" s="92"/>
      <c r="CC17" s="92"/>
      <c r="CD17" s="92"/>
      <c r="CE17" s="92"/>
      <c r="CF17" s="92">
        <v>22780</v>
      </c>
      <c r="CG17" s="92">
        <v>38810</v>
      </c>
      <c r="CH17" s="92">
        <v>4519</v>
      </c>
      <c r="CI17" s="92">
        <v>8750</v>
      </c>
      <c r="CJ17" s="92">
        <v>27299</v>
      </c>
      <c r="CK17" s="92">
        <v>47560</v>
      </c>
      <c r="CL17" s="83"/>
      <c r="CM17" s="17">
        <v>2006</v>
      </c>
      <c r="CN17" s="62">
        <v>667</v>
      </c>
      <c r="CO17" s="62">
        <v>1067</v>
      </c>
      <c r="CP17" s="16"/>
      <c r="CQ17" s="16"/>
    </row>
    <row r="18" spans="1:95" s="4" customFormat="1" ht="14.5" x14ac:dyDescent="0.35">
      <c r="A18" s="59" t="s">
        <v>166</v>
      </c>
      <c r="B18" s="28">
        <v>24817</v>
      </c>
      <c r="C18" s="28">
        <v>48601</v>
      </c>
      <c r="D18" s="55"/>
      <c r="E18" s="55"/>
      <c r="F18" s="28">
        <v>35824</v>
      </c>
      <c r="G18" s="83"/>
      <c r="H18" s="16" t="s">
        <v>166</v>
      </c>
      <c r="I18" s="62">
        <v>37236</v>
      </c>
      <c r="J18" s="62">
        <v>59555</v>
      </c>
      <c r="K18" s="62">
        <v>60087</v>
      </c>
      <c r="L18" s="62">
        <v>72441</v>
      </c>
      <c r="M18" s="62">
        <v>97323</v>
      </c>
      <c r="N18" s="62">
        <v>131996</v>
      </c>
      <c r="O18" s="83"/>
      <c r="P18" s="37" t="s">
        <v>166</v>
      </c>
      <c r="Q18" s="41">
        <v>30900</v>
      </c>
      <c r="R18" s="41">
        <v>56800</v>
      </c>
      <c r="S18" s="39"/>
      <c r="T18" s="39"/>
      <c r="U18" s="39"/>
      <c r="V18" s="39"/>
      <c r="W18" s="83"/>
      <c r="X18" s="20" t="s">
        <v>166</v>
      </c>
      <c r="Y18" s="62">
        <v>17461</v>
      </c>
      <c r="Z18" s="62">
        <v>34199</v>
      </c>
      <c r="AA18" s="19">
        <v>5875</v>
      </c>
      <c r="AB18" s="19">
        <v>6713</v>
      </c>
      <c r="AC18" s="62">
        <v>1519</v>
      </c>
      <c r="AD18" s="62">
        <v>1746</v>
      </c>
      <c r="AE18" s="19">
        <v>24855</v>
      </c>
      <c r="AF18" s="19">
        <v>42658</v>
      </c>
      <c r="AG18" s="83"/>
      <c r="AH18" s="16" t="s">
        <v>166</v>
      </c>
      <c r="AI18" s="43">
        <v>26274</v>
      </c>
      <c r="AJ18" s="43">
        <v>44126</v>
      </c>
      <c r="AK18" s="83"/>
      <c r="AL18" s="16" t="s">
        <v>166</v>
      </c>
      <c r="AM18" s="62">
        <v>1079</v>
      </c>
      <c r="AN18" s="62">
        <v>1948</v>
      </c>
      <c r="AO18" s="16"/>
      <c r="AP18" s="83"/>
      <c r="AQ18" s="17">
        <v>2007</v>
      </c>
      <c r="AR18" s="92">
        <v>28500</v>
      </c>
      <c r="AS18" s="92">
        <v>45400</v>
      </c>
      <c r="AT18" s="92"/>
      <c r="AU18" s="92"/>
      <c r="AV18" s="83"/>
      <c r="AW18" s="17">
        <v>2007</v>
      </c>
      <c r="AX18" s="62">
        <v>3725</v>
      </c>
      <c r="AY18" s="62">
        <v>14820</v>
      </c>
      <c r="AZ18" s="16"/>
      <c r="BA18" s="83"/>
      <c r="BB18" s="16" t="s">
        <v>166</v>
      </c>
      <c r="BC18" s="62">
        <v>199242</v>
      </c>
      <c r="BD18" s="62">
        <v>383068</v>
      </c>
      <c r="BE18" s="62">
        <v>221718</v>
      </c>
      <c r="BF18" s="62">
        <v>305202</v>
      </c>
      <c r="BG18" s="62">
        <v>420960</v>
      </c>
      <c r="BH18" s="62">
        <v>688270</v>
      </c>
      <c r="BI18" s="83"/>
      <c r="BJ18" s="16" t="s">
        <v>166</v>
      </c>
      <c r="BK18" s="62">
        <v>3568</v>
      </c>
      <c r="BL18" s="62">
        <v>5905</v>
      </c>
      <c r="BM18" s="62">
        <v>1106</v>
      </c>
      <c r="BN18" s="83"/>
      <c r="BO18" s="97" t="s">
        <v>167</v>
      </c>
      <c r="BP18" s="248"/>
      <c r="BQ18" s="248"/>
      <c r="BR18" s="227">
        <v>206149</v>
      </c>
      <c r="BS18" s="227">
        <v>339002.41666666669</v>
      </c>
      <c r="BT18" s="227">
        <v>128785.33333333333</v>
      </c>
      <c r="BU18" s="227">
        <v>150326.91666666666</v>
      </c>
      <c r="BV18" s="227"/>
      <c r="BW18" s="227"/>
      <c r="BX18" s="227">
        <v>334933.91666666669</v>
      </c>
      <c r="BY18" s="227">
        <v>489329.33333333331</v>
      </c>
      <c r="BZ18" s="83"/>
      <c r="CA18" s="69" t="s">
        <v>166</v>
      </c>
      <c r="CB18" s="92"/>
      <c r="CC18" s="92"/>
      <c r="CD18" s="92"/>
      <c r="CE18" s="92"/>
      <c r="CF18" s="92">
        <v>21218</v>
      </c>
      <c r="CG18" s="92">
        <v>34804</v>
      </c>
      <c r="CH18" s="92">
        <v>5861</v>
      </c>
      <c r="CI18" s="92">
        <v>11542</v>
      </c>
      <c r="CJ18" s="92">
        <v>27079</v>
      </c>
      <c r="CK18" s="92">
        <v>46346</v>
      </c>
      <c r="CL18" s="83"/>
      <c r="CM18" s="17">
        <v>2007</v>
      </c>
      <c r="CN18" s="62">
        <v>618</v>
      </c>
      <c r="CO18" s="62">
        <v>936</v>
      </c>
      <c r="CP18" s="16"/>
      <c r="CQ18" s="16"/>
    </row>
    <row r="19" spans="1:95" s="4" customFormat="1" ht="14.5" x14ac:dyDescent="0.35">
      <c r="A19" s="59" t="s">
        <v>167</v>
      </c>
      <c r="B19" s="28">
        <v>25440</v>
      </c>
      <c r="C19" s="28">
        <v>48987</v>
      </c>
      <c r="D19" s="55"/>
      <c r="E19" s="55"/>
      <c r="F19" s="28">
        <v>36944</v>
      </c>
      <c r="G19" s="83"/>
      <c r="H19" s="16" t="s">
        <v>167</v>
      </c>
      <c r="I19" s="62">
        <v>38203</v>
      </c>
      <c r="J19" s="62">
        <v>59872</v>
      </c>
      <c r="K19" s="62">
        <v>64300</v>
      </c>
      <c r="L19" s="62">
        <v>77036</v>
      </c>
      <c r="M19" s="62">
        <v>102503</v>
      </c>
      <c r="N19" s="62">
        <v>136908</v>
      </c>
      <c r="O19" s="83"/>
      <c r="P19" s="37" t="s">
        <v>167</v>
      </c>
      <c r="Q19" s="41">
        <v>31100</v>
      </c>
      <c r="R19" s="41">
        <v>56300</v>
      </c>
      <c r="S19" s="39"/>
      <c r="T19" s="39"/>
      <c r="U19" s="39"/>
      <c r="V19" s="39"/>
      <c r="W19" s="83"/>
      <c r="X19" s="20" t="s">
        <v>167</v>
      </c>
      <c r="Y19" s="62">
        <v>16527</v>
      </c>
      <c r="Z19" s="62">
        <v>32072</v>
      </c>
      <c r="AA19" s="19">
        <v>5903</v>
      </c>
      <c r="AB19" s="19">
        <v>6743</v>
      </c>
      <c r="AC19" s="62">
        <v>1327</v>
      </c>
      <c r="AD19" s="62">
        <v>1523</v>
      </c>
      <c r="AE19" s="19">
        <v>23757</v>
      </c>
      <c r="AF19" s="19">
        <v>40338</v>
      </c>
      <c r="AG19" s="83"/>
      <c r="AH19" s="16" t="s">
        <v>167</v>
      </c>
      <c r="AI19" s="43">
        <v>25125</v>
      </c>
      <c r="AJ19" s="43">
        <v>41288</v>
      </c>
      <c r="AK19" s="83"/>
      <c r="AL19" s="16" t="s">
        <v>167</v>
      </c>
      <c r="AM19" s="62">
        <v>1102</v>
      </c>
      <c r="AN19" s="62">
        <v>1997</v>
      </c>
      <c r="AO19" s="16"/>
      <c r="AP19" s="83"/>
      <c r="AQ19" s="142" t="s">
        <v>167</v>
      </c>
      <c r="AR19" s="143">
        <v>28477</v>
      </c>
      <c r="AS19" s="143">
        <v>45250</v>
      </c>
      <c r="AT19" s="92"/>
      <c r="AU19" s="92"/>
      <c r="AV19" s="83"/>
      <c r="AW19" s="17">
        <v>2008</v>
      </c>
      <c r="AX19" s="62">
        <v>3646</v>
      </c>
      <c r="AY19" s="62">
        <v>15523</v>
      </c>
      <c r="AZ19" s="16"/>
      <c r="BA19" s="83"/>
      <c r="BB19" s="16" t="s">
        <v>167</v>
      </c>
      <c r="BC19" s="62">
        <v>194920</v>
      </c>
      <c r="BD19" s="62">
        <v>371876</v>
      </c>
      <c r="BE19" s="62">
        <v>235672</v>
      </c>
      <c r="BF19" s="62">
        <v>325552</v>
      </c>
      <c r="BG19" s="62">
        <v>430592</v>
      </c>
      <c r="BH19" s="62">
        <v>697428</v>
      </c>
      <c r="BI19" s="83"/>
      <c r="BJ19" s="16" t="s">
        <v>167</v>
      </c>
      <c r="BK19" s="62">
        <v>3431</v>
      </c>
      <c r="BL19" s="62">
        <v>5554</v>
      </c>
      <c r="BM19" s="62">
        <v>1065</v>
      </c>
      <c r="BN19" s="83"/>
      <c r="BO19" s="97" t="s">
        <v>168</v>
      </c>
      <c r="BP19" s="248"/>
      <c r="BQ19" s="248"/>
      <c r="BR19" s="227">
        <v>200830</v>
      </c>
      <c r="BS19" s="227">
        <v>329809</v>
      </c>
      <c r="BT19" s="227">
        <v>129570.75</v>
      </c>
      <c r="BU19" s="227">
        <v>150620.91666666666</v>
      </c>
      <c r="BV19" s="227"/>
      <c r="BW19" s="227"/>
      <c r="BX19" s="227">
        <v>330400.83333333331</v>
      </c>
      <c r="BY19" s="227">
        <v>480429.91666666669</v>
      </c>
      <c r="BZ19" s="83"/>
      <c r="CA19" s="69" t="s">
        <v>167</v>
      </c>
      <c r="CB19" s="92"/>
      <c r="CC19" s="92"/>
      <c r="CD19" s="92"/>
      <c r="CE19" s="92"/>
      <c r="CF19" s="92">
        <v>22123</v>
      </c>
      <c r="CG19" s="92">
        <v>36665</v>
      </c>
      <c r="CH19" s="92">
        <v>3839</v>
      </c>
      <c r="CI19" s="92">
        <v>7094</v>
      </c>
      <c r="CJ19" s="92">
        <v>25962</v>
      </c>
      <c r="CK19" s="92">
        <v>43759</v>
      </c>
      <c r="CL19" s="83"/>
      <c r="CM19" s="17">
        <v>2008</v>
      </c>
      <c r="CN19" s="62">
        <v>595</v>
      </c>
      <c r="CO19" s="62">
        <v>895</v>
      </c>
      <c r="CP19" s="16"/>
      <c r="CQ19" s="16"/>
    </row>
    <row r="20" spans="1:95" s="4" customFormat="1" ht="14.5" x14ac:dyDescent="0.35">
      <c r="A20" s="59" t="s">
        <v>168</v>
      </c>
      <c r="B20" s="28">
        <v>27821</v>
      </c>
      <c r="C20" s="28">
        <v>53302</v>
      </c>
      <c r="D20" s="55"/>
      <c r="E20" s="55"/>
      <c r="F20" s="28">
        <v>37428</v>
      </c>
      <c r="G20" s="83"/>
      <c r="H20" s="16" t="s">
        <v>168</v>
      </c>
      <c r="I20" s="62">
        <v>42517</v>
      </c>
      <c r="J20" s="62">
        <v>65893</v>
      </c>
      <c r="K20" s="62">
        <v>67836</v>
      </c>
      <c r="L20" s="62">
        <v>81010</v>
      </c>
      <c r="M20" s="62">
        <v>110353</v>
      </c>
      <c r="N20" s="62">
        <v>146902</v>
      </c>
      <c r="O20" s="83"/>
      <c r="P20" s="37" t="s">
        <v>168</v>
      </c>
      <c r="Q20" s="41">
        <v>32800</v>
      </c>
      <c r="R20" s="41">
        <v>58900</v>
      </c>
      <c r="S20" s="39"/>
      <c r="T20" s="39"/>
      <c r="U20" s="39"/>
      <c r="V20" s="39"/>
      <c r="W20" s="83"/>
      <c r="X20" s="20" t="s">
        <v>168</v>
      </c>
      <c r="Y20" s="62">
        <v>15987</v>
      </c>
      <c r="Z20" s="62">
        <v>30765</v>
      </c>
      <c r="AA20" s="19">
        <v>5946</v>
      </c>
      <c r="AB20" s="19">
        <v>6787</v>
      </c>
      <c r="AC20" s="62">
        <v>1284</v>
      </c>
      <c r="AD20" s="62">
        <v>1455</v>
      </c>
      <c r="AE20" s="19">
        <v>23217</v>
      </c>
      <c r="AF20" s="19">
        <v>39007</v>
      </c>
      <c r="AG20" s="83"/>
      <c r="AH20" s="16" t="s">
        <v>168</v>
      </c>
      <c r="AI20" s="43">
        <v>24333</v>
      </c>
      <c r="AJ20" s="43">
        <v>39257</v>
      </c>
      <c r="AK20" s="83"/>
      <c r="AL20" s="16" t="s">
        <v>168</v>
      </c>
      <c r="AM20" s="62">
        <v>1255</v>
      </c>
      <c r="AN20" s="62">
        <v>2188</v>
      </c>
      <c r="AO20" s="16"/>
      <c r="AP20" s="83"/>
      <c r="AQ20" s="17" t="s">
        <v>168</v>
      </c>
      <c r="AR20" s="92">
        <v>27196</v>
      </c>
      <c r="AS20" s="92">
        <v>42663</v>
      </c>
      <c r="AT20" s="92"/>
      <c r="AU20" s="92"/>
      <c r="AV20" s="83"/>
      <c r="AW20" s="17">
        <v>2009</v>
      </c>
      <c r="AX20" s="62">
        <v>3806</v>
      </c>
      <c r="AY20" s="62">
        <v>14037</v>
      </c>
      <c r="AZ20" s="16"/>
      <c r="BA20" s="83"/>
      <c r="BB20" s="16" t="s">
        <v>168</v>
      </c>
      <c r="BC20" s="62">
        <v>202181</v>
      </c>
      <c r="BD20" s="62">
        <v>380442</v>
      </c>
      <c r="BE20" s="62">
        <v>247476</v>
      </c>
      <c r="BF20" s="62">
        <v>342149</v>
      </c>
      <c r="BG20" s="62">
        <v>449657</v>
      </c>
      <c r="BH20" s="62">
        <v>722591</v>
      </c>
      <c r="BI20" s="83"/>
      <c r="BJ20" s="16" t="s">
        <v>168</v>
      </c>
      <c r="BK20" s="62">
        <v>3455</v>
      </c>
      <c r="BL20" s="62">
        <v>5529</v>
      </c>
      <c r="BM20" s="62">
        <v>1115</v>
      </c>
      <c r="BN20" s="83"/>
      <c r="BO20" s="97" t="s">
        <v>169</v>
      </c>
      <c r="BP20" s="248"/>
      <c r="BQ20" s="248"/>
      <c r="BR20" s="227">
        <v>205698</v>
      </c>
      <c r="BS20" s="227">
        <v>336554.41666666669</v>
      </c>
      <c r="BT20" s="227">
        <v>129406.91666666667</v>
      </c>
      <c r="BU20" s="227">
        <v>149593.08333333334</v>
      </c>
      <c r="BV20" s="227"/>
      <c r="BW20" s="227"/>
      <c r="BX20" s="227">
        <v>335104.91666666669</v>
      </c>
      <c r="BY20" s="227">
        <v>486147.5</v>
      </c>
      <c r="BZ20" s="83"/>
      <c r="CA20" s="69" t="s">
        <v>168</v>
      </c>
      <c r="CB20" s="92"/>
      <c r="CC20" s="92"/>
      <c r="CD20" s="92"/>
      <c r="CE20" s="92"/>
      <c r="CF20" s="92">
        <v>21766</v>
      </c>
      <c r="CG20" s="92">
        <v>35843</v>
      </c>
      <c r="CH20" s="92">
        <v>2646</v>
      </c>
      <c r="CI20" s="92">
        <v>4870</v>
      </c>
      <c r="CJ20" s="92">
        <v>24412</v>
      </c>
      <c r="CK20" s="92">
        <v>40713</v>
      </c>
      <c r="CL20" s="83"/>
      <c r="CM20" s="17">
        <v>2009</v>
      </c>
      <c r="CN20" s="62">
        <v>750</v>
      </c>
      <c r="CO20" s="62">
        <v>1096</v>
      </c>
      <c r="CP20" s="16"/>
      <c r="CQ20" s="16"/>
    </row>
    <row r="21" spans="1:95" s="4" customFormat="1" ht="14.5" x14ac:dyDescent="0.35">
      <c r="A21" s="60" t="s">
        <v>169</v>
      </c>
      <c r="B21" s="28">
        <v>36711</v>
      </c>
      <c r="C21" s="28">
        <v>69032</v>
      </c>
      <c r="D21" s="55"/>
      <c r="E21" s="55"/>
      <c r="F21" s="28">
        <v>39427</v>
      </c>
      <c r="G21" s="83"/>
      <c r="H21" s="16" t="s">
        <v>169</v>
      </c>
      <c r="I21" s="62">
        <v>55231</v>
      </c>
      <c r="J21" s="62">
        <v>84518</v>
      </c>
      <c r="K21" s="62">
        <v>71647</v>
      </c>
      <c r="L21" s="62">
        <v>85514</v>
      </c>
      <c r="M21" s="62">
        <v>126878</v>
      </c>
      <c r="N21" s="62">
        <v>170032</v>
      </c>
      <c r="O21" s="83"/>
      <c r="P21" s="37" t="s">
        <v>169</v>
      </c>
      <c r="Q21" s="41">
        <v>34100</v>
      </c>
      <c r="R21" s="41">
        <v>60800</v>
      </c>
      <c r="S21" s="39"/>
      <c r="T21" s="39"/>
      <c r="U21" s="39"/>
      <c r="V21" s="39"/>
      <c r="W21" s="83"/>
      <c r="X21" s="20" t="s">
        <v>169</v>
      </c>
      <c r="Y21" s="62">
        <v>18426</v>
      </c>
      <c r="Z21" s="62">
        <v>33594</v>
      </c>
      <c r="AA21" s="19">
        <v>5955</v>
      </c>
      <c r="AB21" s="19">
        <v>6787</v>
      </c>
      <c r="AC21" s="62" t="s">
        <v>170</v>
      </c>
      <c r="AD21" s="62" t="s">
        <v>170</v>
      </c>
      <c r="AE21" s="19">
        <v>24381</v>
      </c>
      <c r="AF21" s="19">
        <v>40381</v>
      </c>
      <c r="AG21" s="83"/>
      <c r="AH21" s="16" t="s">
        <v>169</v>
      </c>
      <c r="AI21" s="43">
        <v>24530</v>
      </c>
      <c r="AJ21" s="43">
        <v>39165</v>
      </c>
      <c r="AK21" s="83"/>
      <c r="AL21" s="16" t="s">
        <v>169</v>
      </c>
      <c r="AM21" s="62">
        <v>1432</v>
      </c>
      <c r="AN21" s="62">
        <v>2388</v>
      </c>
      <c r="AO21" s="16"/>
      <c r="AP21" s="83"/>
      <c r="AQ21" s="17" t="s">
        <v>169</v>
      </c>
      <c r="AR21" s="92">
        <v>27778</v>
      </c>
      <c r="AS21" s="92">
        <v>43254</v>
      </c>
      <c r="AT21" s="92"/>
      <c r="AU21" s="92"/>
      <c r="AV21" s="83"/>
      <c r="AW21" s="17">
        <v>2010</v>
      </c>
      <c r="AX21" s="62">
        <v>3822</v>
      </c>
      <c r="AY21" s="62">
        <v>13716</v>
      </c>
      <c r="AZ21" s="16"/>
      <c r="BA21" s="83"/>
      <c r="BB21" s="16" t="s">
        <v>169</v>
      </c>
      <c r="BC21" s="62">
        <v>237634</v>
      </c>
      <c r="BD21" s="62">
        <v>435721</v>
      </c>
      <c r="BE21" s="62">
        <v>261509</v>
      </c>
      <c r="BF21" s="62">
        <v>362594</v>
      </c>
      <c r="BG21" s="62">
        <v>499143</v>
      </c>
      <c r="BH21" s="62">
        <v>798315</v>
      </c>
      <c r="BI21" s="83"/>
      <c r="BJ21" s="16" t="s">
        <v>169</v>
      </c>
      <c r="BK21" s="62">
        <v>3566</v>
      </c>
      <c r="BL21" s="62">
        <v>5668</v>
      </c>
      <c r="BM21" s="62">
        <v>1183</v>
      </c>
      <c r="BN21" s="83"/>
      <c r="BO21" s="97" t="s">
        <v>171</v>
      </c>
      <c r="BP21" s="248"/>
      <c r="BQ21" s="248"/>
      <c r="BR21" s="227">
        <v>205116</v>
      </c>
      <c r="BS21" s="227">
        <v>334481.91666666669</v>
      </c>
      <c r="BT21" s="227">
        <v>129675.25</v>
      </c>
      <c r="BU21" s="227">
        <v>149250.91666666666</v>
      </c>
      <c r="BV21" s="227"/>
      <c r="BW21" s="227"/>
      <c r="BX21" s="227">
        <v>334791.16666666669</v>
      </c>
      <c r="BY21" s="227">
        <v>483732.83333333331</v>
      </c>
      <c r="BZ21" s="83"/>
      <c r="CA21" s="69" t="s">
        <v>169</v>
      </c>
      <c r="CB21" s="92"/>
      <c r="CC21" s="92"/>
      <c r="CD21" s="92">
        <v>831</v>
      </c>
      <c r="CE21" s="92">
        <v>835</v>
      </c>
      <c r="CF21" s="92">
        <v>22149</v>
      </c>
      <c r="CG21" s="92">
        <v>36738</v>
      </c>
      <c r="CH21" s="92">
        <v>2921</v>
      </c>
      <c r="CI21" s="92">
        <v>5338</v>
      </c>
      <c r="CJ21" s="92">
        <v>25901</v>
      </c>
      <c r="CK21" s="92">
        <v>42911</v>
      </c>
      <c r="CL21" s="83"/>
      <c r="CM21" s="17">
        <v>2010</v>
      </c>
      <c r="CN21" s="62">
        <v>855</v>
      </c>
      <c r="CO21" s="62">
        <v>1264</v>
      </c>
      <c r="CP21" s="16"/>
      <c r="CQ21" s="16"/>
    </row>
    <row r="22" spans="1:95" s="4" customFormat="1" ht="14.5" x14ac:dyDescent="0.35">
      <c r="A22" s="60" t="s">
        <v>171</v>
      </c>
      <c r="B22" s="28">
        <v>39388</v>
      </c>
      <c r="C22" s="28">
        <v>72964</v>
      </c>
      <c r="D22" s="55"/>
      <c r="E22" s="55"/>
      <c r="F22" s="28">
        <v>41664</v>
      </c>
      <c r="G22" s="83"/>
      <c r="H22" s="16" t="s">
        <v>171</v>
      </c>
      <c r="I22" s="62">
        <v>58151</v>
      </c>
      <c r="J22" s="62">
        <v>88712</v>
      </c>
      <c r="K22" s="62">
        <v>75652</v>
      </c>
      <c r="L22" s="62">
        <v>90210</v>
      </c>
      <c r="M22" s="62">
        <v>133803</v>
      </c>
      <c r="N22" s="62">
        <v>178921</v>
      </c>
      <c r="O22" s="83"/>
      <c r="P22" s="37" t="s">
        <v>171</v>
      </c>
      <c r="Q22" s="41">
        <v>35400</v>
      </c>
      <c r="R22" s="41">
        <v>62300</v>
      </c>
      <c r="S22" s="39"/>
      <c r="T22" s="39"/>
      <c r="U22" s="39"/>
      <c r="V22" s="39"/>
      <c r="W22" s="83"/>
      <c r="X22" s="20" t="s">
        <v>171</v>
      </c>
      <c r="Y22" s="62">
        <v>19061</v>
      </c>
      <c r="Z22" s="62">
        <v>34180</v>
      </c>
      <c r="AA22" s="19">
        <v>6023</v>
      </c>
      <c r="AB22" s="19">
        <v>6861</v>
      </c>
      <c r="AC22" s="62" t="s">
        <v>170</v>
      </c>
      <c r="AD22" s="62" t="s">
        <v>170</v>
      </c>
      <c r="AE22" s="19">
        <v>25084</v>
      </c>
      <c r="AF22" s="19">
        <v>41041</v>
      </c>
      <c r="AG22" s="83"/>
      <c r="AH22" s="16" t="s">
        <v>171</v>
      </c>
      <c r="AI22" s="43">
        <v>25092</v>
      </c>
      <c r="AJ22" s="43">
        <v>39506</v>
      </c>
      <c r="AK22" s="83"/>
      <c r="AL22" s="16" t="s">
        <v>171</v>
      </c>
      <c r="AM22" s="62">
        <v>1443</v>
      </c>
      <c r="AN22" s="62">
        <v>2323</v>
      </c>
      <c r="AO22" s="16"/>
      <c r="AP22" s="83"/>
      <c r="AQ22" s="17" t="s">
        <v>171</v>
      </c>
      <c r="AR22" s="92">
        <v>28386</v>
      </c>
      <c r="AS22" s="92">
        <v>43737</v>
      </c>
      <c r="AT22" s="92"/>
      <c r="AU22" s="92"/>
      <c r="AV22" s="83"/>
      <c r="AW22" s="17">
        <v>2011</v>
      </c>
      <c r="AX22" s="62">
        <v>3838</v>
      </c>
      <c r="AY22" s="62">
        <v>13197</v>
      </c>
      <c r="AZ22" s="16"/>
      <c r="BA22" s="83"/>
      <c r="BB22" s="16" t="s">
        <v>171</v>
      </c>
      <c r="BC22" s="62">
        <v>251280</v>
      </c>
      <c r="BD22" s="62">
        <v>457774</v>
      </c>
      <c r="BE22" s="62">
        <v>276191</v>
      </c>
      <c r="BF22" s="62">
        <v>383341</v>
      </c>
      <c r="BG22" s="62">
        <v>527471</v>
      </c>
      <c r="BH22" s="62">
        <v>841115</v>
      </c>
      <c r="BI22" s="83"/>
      <c r="BJ22" s="16" t="s">
        <v>171</v>
      </c>
      <c r="BK22" s="62">
        <v>3660</v>
      </c>
      <c r="BL22" s="62">
        <v>5724</v>
      </c>
      <c r="BM22" s="62">
        <v>1215</v>
      </c>
      <c r="BN22" s="83"/>
      <c r="BO22" s="97" t="s">
        <v>172</v>
      </c>
      <c r="BP22" s="248"/>
      <c r="BQ22" s="248"/>
      <c r="BR22" s="227">
        <v>201438</v>
      </c>
      <c r="BS22" s="227">
        <v>326070</v>
      </c>
      <c r="BT22" s="227">
        <v>129268.83333333333</v>
      </c>
      <c r="BU22" s="227">
        <v>147852.08333333334</v>
      </c>
      <c r="BV22" s="227"/>
      <c r="BW22" s="227"/>
      <c r="BX22" s="227">
        <v>330706.83333333331</v>
      </c>
      <c r="BY22" s="227">
        <v>473922.08333333331</v>
      </c>
      <c r="BZ22" s="83"/>
      <c r="CA22" s="69" t="s">
        <v>171</v>
      </c>
      <c r="CB22" s="128"/>
      <c r="CC22" s="128"/>
      <c r="CD22" s="92">
        <v>2687</v>
      </c>
      <c r="CE22" s="92">
        <v>2698</v>
      </c>
      <c r="CF22" s="92">
        <v>20915</v>
      </c>
      <c r="CG22" s="92">
        <v>35858</v>
      </c>
      <c r="CH22" s="92">
        <v>3255</v>
      </c>
      <c r="CI22" s="92">
        <v>5875</v>
      </c>
      <c r="CJ22" s="92">
        <v>26857</v>
      </c>
      <c r="CK22" s="92">
        <v>44431</v>
      </c>
      <c r="CL22" s="83"/>
      <c r="CM22" s="17">
        <v>2011</v>
      </c>
      <c r="CN22" s="62">
        <v>816</v>
      </c>
      <c r="CO22" s="62">
        <v>1184</v>
      </c>
      <c r="CP22" s="16"/>
      <c r="CQ22" s="16"/>
    </row>
    <row r="23" spans="1:95" s="4" customFormat="1" ht="14.5" x14ac:dyDescent="0.35">
      <c r="A23" s="61" t="s">
        <v>172</v>
      </c>
      <c r="B23" s="28">
        <v>35960</v>
      </c>
      <c r="C23" s="28">
        <v>62649</v>
      </c>
      <c r="D23" s="55"/>
      <c r="E23" s="55"/>
      <c r="F23" s="28">
        <v>43801</v>
      </c>
      <c r="G23" s="83"/>
      <c r="H23" s="16" t="s">
        <v>172</v>
      </c>
      <c r="I23" s="62">
        <v>56009</v>
      </c>
      <c r="J23" s="62">
        <v>85885</v>
      </c>
      <c r="K23" s="62">
        <v>79996</v>
      </c>
      <c r="L23" s="62">
        <v>95344</v>
      </c>
      <c r="M23" s="62">
        <v>136005</v>
      </c>
      <c r="N23" s="62">
        <v>181229</v>
      </c>
      <c r="O23" s="83"/>
      <c r="P23" s="37" t="s">
        <v>172</v>
      </c>
      <c r="Q23" s="41">
        <v>35500</v>
      </c>
      <c r="R23" s="41">
        <v>62000</v>
      </c>
      <c r="S23" s="39"/>
      <c r="T23" s="39"/>
      <c r="U23" s="39"/>
      <c r="V23" s="39"/>
      <c r="W23" s="83"/>
      <c r="X23" s="20" t="s">
        <v>172</v>
      </c>
      <c r="Y23" s="62">
        <v>19217</v>
      </c>
      <c r="Z23" s="62">
        <v>34055</v>
      </c>
      <c r="AA23" s="19">
        <v>6138</v>
      </c>
      <c r="AB23" s="19">
        <v>6992</v>
      </c>
      <c r="AC23" s="62" t="s">
        <v>170</v>
      </c>
      <c r="AD23" s="62" t="s">
        <v>170</v>
      </c>
      <c r="AE23" s="19">
        <v>25355</v>
      </c>
      <c r="AF23" s="19">
        <v>41047</v>
      </c>
      <c r="AG23" s="83"/>
      <c r="AH23" s="16" t="s">
        <v>172</v>
      </c>
      <c r="AI23" s="43">
        <v>24802</v>
      </c>
      <c r="AJ23" s="43">
        <v>38382</v>
      </c>
      <c r="AK23" s="83"/>
      <c r="AL23" s="16" t="s">
        <v>172</v>
      </c>
      <c r="AM23" s="62">
        <v>1462</v>
      </c>
      <c r="AN23" s="62">
        <v>2279</v>
      </c>
      <c r="AO23" s="16"/>
      <c r="AP23" s="83"/>
      <c r="AQ23" s="17" t="s">
        <v>172</v>
      </c>
      <c r="AR23" s="92">
        <v>28800</v>
      </c>
      <c r="AS23" s="92">
        <v>44179</v>
      </c>
      <c r="AT23" s="92"/>
      <c r="AU23" s="92"/>
      <c r="AV23" s="83"/>
      <c r="AW23" s="17">
        <v>2012</v>
      </c>
      <c r="AX23" s="62">
        <v>4083</v>
      </c>
      <c r="AY23" s="62">
        <v>13797</v>
      </c>
      <c r="AZ23" s="16"/>
      <c r="BA23" s="83"/>
      <c r="BB23" s="16" t="s">
        <v>172</v>
      </c>
      <c r="BC23" s="62">
        <v>260766</v>
      </c>
      <c r="BD23" s="62">
        <v>471154</v>
      </c>
      <c r="BE23" s="62">
        <v>289676</v>
      </c>
      <c r="BF23" s="62">
        <v>402307</v>
      </c>
      <c r="BG23" s="62">
        <v>550441</v>
      </c>
      <c r="BH23" s="62">
        <v>873461</v>
      </c>
      <c r="BI23" s="83"/>
      <c r="BJ23" s="16" t="s">
        <v>172</v>
      </c>
      <c r="BK23" s="62">
        <v>3916</v>
      </c>
      <c r="BL23" s="62">
        <v>5809</v>
      </c>
      <c r="BM23" s="62">
        <v>1232</v>
      </c>
      <c r="BN23" s="83"/>
      <c r="BO23" s="97" t="s">
        <v>173</v>
      </c>
      <c r="BP23" s="248"/>
      <c r="BQ23" s="248"/>
      <c r="BR23" s="227">
        <v>194313</v>
      </c>
      <c r="BS23" s="227">
        <v>313379.25</v>
      </c>
      <c r="BT23" s="227">
        <v>128813.58333333333</v>
      </c>
      <c r="BU23" s="227">
        <v>146420.08333333334</v>
      </c>
      <c r="BV23" s="227"/>
      <c r="BW23" s="227"/>
      <c r="BX23" s="227">
        <v>323126.83333333331</v>
      </c>
      <c r="BY23" s="227">
        <v>459799.33333333331</v>
      </c>
      <c r="BZ23" s="83"/>
      <c r="CA23" s="69" t="s">
        <v>172</v>
      </c>
      <c r="CB23" s="128"/>
      <c r="CC23" s="128"/>
      <c r="CD23" s="92">
        <v>3142</v>
      </c>
      <c r="CE23" s="92">
        <v>3157</v>
      </c>
      <c r="CF23" s="92">
        <v>20859</v>
      </c>
      <c r="CG23" s="92">
        <v>35953</v>
      </c>
      <c r="CH23" s="92">
        <v>2493</v>
      </c>
      <c r="CI23" s="92">
        <v>4734</v>
      </c>
      <c r="CJ23" s="92">
        <v>26494</v>
      </c>
      <c r="CK23" s="92">
        <v>43844</v>
      </c>
      <c r="CL23" s="83"/>
      <c r="CM23" s="17">
        <v>2012</v>
      </c>
      <c r="CN23" s="62">
        <v>770</v>
      </c>
      <c r="CO23" s="62">
        <v>1097</v>
      </c>
      <c r="CP23" s="16"/>
      <c r="CQ23" s="16"/>
    </row>
    <row r="24" spans="1:95" s="4" customFormat="1" ht="14.5" x14ac:dyDescent="0.35">
      <c r="A24" s="27" t="s">
        <v>173</v>
      </c>
      <c r="B24" s="28">
        <v>34235</v>
      </c>
      <c r="C24" s="28">
        <v>56974</v>
      </c>
      <c r="D24" s="55"/>
      <c r="E24" s="55"/>
      <c r="F24" s="28">
        <v>45977</v>
      </c>
      <c r="G24" s="83"/>
      <c r="H24" s="16" t="s">
        <v>173</v>
      </c>
      <c r="I24" s="62">
        <v>50307</v>
      </c>
      <c r="J24" s="62">
        <v>77684</v>
      </c>
      <c r="K24" s="62">
        <v>84104</v>
      </c>
      <c r="L24" s="62">
        <v>100214</v>
      </c>
      <c r="M24" s="62">
        <v>134410</v>
      </c>
      <c r="N24" s="62">
        <v>177898</v>
      </c>
      <c r="O24" s="83"/>
      <c r="P24" s="37" t="s">
        <v>173</v>
      </c>
      <c r="Q24" s="41">
        <v>35600</v>
      </c>
      <c r="R24" s="41">
        <v>62000</v>
      </c>
      <c r="S24" s="39"/>
      <c r="T24" s="39"/>
      <c r="U24" s="39"/>
      <c r="V24" s="39"/>
      <c r="W24" s="83"/>
      <c r="X24" s="20" t="s">
        <v>173</v>
      </c>
      <c r="Y24" s="62">
        <v>18683</v>
      </c>
      <c r="Z24" s="62">
        <v>32943</v>
      </c>
      <c r="AA24" s="19">
        <v>6134</v>
      </c>
      <c r="AB24" s="19">
        <v>6958</v>
      </c>
      <c r="AC24" s="62" t="s">
        <v>170</v>
      </c>
      <c r="AD24" s="62" t="s">
        <v>170</v>
      </c>
      <c r="AE24" s="19">
        <v>24817</v>
      </c>
      <c r="AF24" s="19">
        <v>39901</v>
      </c>
      <c r="AG24" s="83"/>
      <c r="AH24" s="16" t="s">
        <v>173</v>
      </c>
      <c r="AI24" s="43">
        <v>24320</v>
      </c>
      <c r="AJ24" s="43">
        <v>37142</v>
      </c>
      <c r="AK24" s="83"/>
      <c r="AL24" s="16" t="s">
        <v>173</v>
      </c>
      <c r="AM24" s="62">
        <v>1453</v>
      </c>
      <c r="AN24" s="62">
        <v>2249</v>
      </c>
      <c r="AO24" s="16"/>
      <c r="AP24" s="83"/>
      <c r="AQ24" s="17" t="s">
        <v>173</v>
      </c>
      <c r="AR24" s="92">
        <v>28947</v>
      </c>
      <c r="AS24" s="92">
        <v>44392</v>
      </c>
      <c r="AT24" s="92"/>
      <c r="AU24" s="92"/>
      <c r="AV24" s="83"/>
      <c r="AW24" s="17">
        <v>2013</v>
      </c>
      <c r="AX24" s="62">
        <v>4382</v>
      </c>
      <c r="AY24" s="62">
        <v>14578</v>
      </c>
      <c r="AZ24" s="16"/>
      <c r="BA24" s="83"/>
      <c r="BB24" s="16" t="s">
        <v>173</v>
      </c>
      <c r="BC24" s="62">
        <v>259819</v>
      </c>
      <c r="BD24" s="62">
        <v>468074</v>
      </c>
      <c r="BE24" s="62">
        <v>302733</v>
      </c>
      <c r="BF24" s="62">
        <v>420128</v>
      </c>
      <c r="BG24" s="62">
        <v>562552</v>
      </c>
      <c r="BH24" s="62">
        <v>888202</v>
      </c>
      <c r="BI24" s="83"/>
      <c r="BJ24" s="16" t="s">
        <v>173</v>
      </c>
      <c r="BK24" s="62">
        <v>3800</v>
      </c>
      <c r="BL24" s="62">
        <v>5597</v>
      </c>
      <c r="BM24" s="62">
        <v>1269</v>
      </c>
      <c r="BN24" s="83"/>
      <c r="BO24" s="97" t="s">
        <v>174</v>
      </c>
      <c r="BP24" s="248"/>
      <c r="BQ24" s="248"/>
      <c r="BR24" s="227">
        <v>191392</v>
      </c>
      <c r="BS24" s="227">
        <v>305388.08333333331</v>
      </c>
      <c r="BT24" s="227">
        <v>128209</v>
      </c>
      <c r="BU24" s="227">
        <v>145195.91666666666</v>
      </c>
      <c r="BV24" s="227"/>
      <c r="BW24" s="227"/>
      <c r="BX24" s="227">
        <v>319601.25</v>
      </c>
      <c r="BY24" s="227">
        <v>450584</v>
      </c>
      <c r="BZ24" s="83"/>
      <c r="CA24" s="69" t="s">
        <v>173</v>
      </c>
      <c r="CB24" s="128"/>
      <c r="CC24" s="128"/>
      <c r="CD24" s="92">
        <v>7357</v>
      </c>
      <c r="CE24" s="92">
        <v>8397</v>
      </c>
      <c r="CF24" s="92">
        <v>17383</v>
      </c>
      <c r="CG24" s="92">
        <v>31757</v>
      </c>
      <c r="CH24" s="92">
        <v>1948</v>
      </c>
      <c r="CI24" s="92">
        <v>3730</v>
      </c>
      <c r="CJ24" s="92">
        <v>26688</v>
      </c>
      <c r="CK24" s="92">
        <v>43884</v>
      </c>
      <c r="CL24" s="83"/>
      <c r="CM24" s="17">
        <v>2013</v>
      </c>
      <c r="CN24" s="62">
        <v>768</v>
      </c>
      <c r="CO24" s="62">
        <v>1074</v>
      </c>
      <c r="CP24" s="16"/>
      <c r="CQ24" s="16"/>
    </row>
    <row r="25" spans="1:95" s="4" customFormat="1" ht="14.5" x14ac:dyDescent="0.35">
      <c r="A25" s="27" t="s">
        <v>174</v>
      </c>
      <c r="B25" s="28">
        <v>33317</v>
      </c>
      <c r="C25" s="28">
        <v>54840</v>
      </c>
      <c r="D25" s="55"/>
      <c r="E25" s="55"/>
      <c r="F25" s="28">
        <v>47934</v>
      </c>
      <c r="G25" s="83"/>
      <c r="H25" s="16" t="s">
        <v>174</v>
      </c>
      <c r="I25" s="62">
        <v>47189</v>
      </c>
      <c r="J25" s="62">
        <v>72773</v>
      </c>
      <c r="K25" s="62">
        <v>87402</v>
      </c>
      <c r="L25" s="62">
        <v>104172</v>
      </c>
      <c r="M25" s="62">
        <v>134591</v>
      </c>
      <c r="N25" s="62">
        <v>176944</v>
      </c>
      <c r="O25" s="83"/>
      <c r="P25" s="37" t="s">
        <v>174</v>
      </c>
      <c r="Q25" s="41">
        <v>36900</v>
      </c>
      <c r="R25" s="41">
        <v>63100</v>
      </c>
      <c r="S25" s="39"/>
      <c r="T25" s="39"/>
      <c r="U25" s="39"/>
      <c r="V25" s="39"/>
      <c r="W25" s="83"/>
      <c r="X25" s="21" t="s">
        <v>174</v>
      </c>
      <c r="Y25" s="62">
        <v>18461</v>
      </c>
      <c r="Z25" s="62">
        <v>32424</v>
      </c>
      <c r="AA25" s="19">
        <v>6164</v>
      </c>
      <c r="AB25" s="19">
        <v>6986</v>
      </c>
      <c r="AC25" s="62" t="s">
        <v>170</v>
      </c>
      <c r="AD25" s="62" t="s">
        <v>170</v>
      </c>
      <c r="AE25" s="19">
        <v>24625</v>
      </c>
      <c r="AF25" s="19">
        <v>39410</v>
      </c>
      <c r="AG25" s="83"/>
      <c r="AH25" s="16" t="s">
        <v>174</v>
      </c>
      <c r="AI25" s="43">
        <v>23524</v>
      </c>
      <c r="AJ25" s="43">
        <v>35576</v>
      </c>
      <c r="AK25" s="83"/>
      <c r="AL25" s="16" t="s">
        <v>174</v>
      </c>
      <c r="AM25" s="62">
        <v>1497</v>
      </c>
      <c r="AN25" s="62">
        <v>2316</v>
      </c>
      <c r="AO25" s="16"/>
      <c r="AP25" s="83"/>
      <c r="AQ25" s="17" t="s">
        <v>174</v>
      </c>
      <c r="AR25" s="92">
        <v>28893</v>
      </c>
      <c r="AS25" s="92">
        <v>44101</v>
      </c>
      <c r="AT25" s="92"/>
      <c r="AU25" s="92"/>
      <c r="AV25" s="83"/>
      <c r="AW25" s="17">
        <v>2014</v>
      </c>
      <c r="AX25" s="62">
        <v>4389</v>
      </c>
      <c r="AY25" s="62"/>
      <c r="AZ25" s="16"/>
      <c r="BA25" s="83"/>
      <c r="BB25" s="16" t="s">
        <v>174</v>
      </c>
      <c r="BC25" s="62">
        <v>252767</v>
      </c>
      <c r="BD25" s="62">
        <v>454520</v>
      </c>
      <c r="BE25" s="62">
        <v>314033</v>
      </c>
      <c r="BF25" s="62">
        <v>435052</v>
      </c>
      <c r="BG25" s="62">
        <v>566800</v>
      </c>
      <c r="BH25" s="62">
        <v>889572</v>
      </c>
      <c r="BI25" s="83"/>
      <c r="BJ25" s="16" t="s">
        <v>174</v>
      </c>
      <c r="BK25" s="62">
        <v>3700</v>
      </c>
      <c r="BL25" s="62">
        <v>5406</v>
      </c>
      <c r="BM25" s="62">
        <v>1264</v>
      </c>
      <c r="BN25" s="83"/>
      <c r="BO25" s="97" t="s">
        <v>175</v>
      </c>
      <c r="BP25" s="248"/>
      <c r="BQ25" s="248"/>
      <c r="BR25" s="227">
        <v>193619</v>
      </c>
      <c r="BS25" s="227">
        <v>303036.16666666669</v>
      </c>
      <c r="BT25" s="227">
        <v>127502.66666666667</v>
      </c>
      <c r="BU25" s="227">
        <v>144066.08333333334</v>
      </c>
      <c r="BV25" s="227"/>
      <c r="BW25" s="227"/>
      <c r="BX25" s="227">
        <v>321121.16666666669</v>
      </c>
      <c r="BY25" s="227">
        <v>447102.25</v>
      </c>
      <c r="BZ25" s="83"/>
      <c r="CA25" s="69" t="s">
        <v>174</v>
      </c>
      <c r="CB25" s="128"/>
      <c r="CC25" s="128"/>
      <c r="CD25" s="92">
        <v>11386</v>
      </c>
      <c r="CE25" s="92">
        <v>13588</v>
      </c>
      <c r="CF25" s="92">
        <v>14485</v>
      </c>
      <c r="CG25" s="92">
        <v>28111</v>
      </c>
      <c r="CH25" s="92">
        <v>1950</v>
      </c>
      <c r="CI25" s="92">
        <v>3761</v>
      </c>
      <c r="CJ25" s="92">
        <v>27821</v>
      </c>
      <c r="CK25" s="92">
        <v>45460</v>
      </c>
      <c r="CL25" s="83"/>
      <c r="CM25" s="17">
        <v>2014</v>
      </c>
      <c r="CN25" s="62">
        <v>810</v>
      </c>
      <c r="CO25" s="62">
        <v>1156</v>
      </c>
      <c r="CP25" s="15"/>
      <c r="CQ25" s="15"/>
    </row>
    <row r="26" spans="1:95" s="4" customFormat="1" ht="14.5" x14ac:dyDescent="0.35">
      <c r="A26" s="27" t="s">
        <v>175</v>
      </c>
      <c r="B26" s="28">
        <v>33773</v>
      </c>
      <c r="C26" s="28">
        <v>55696</v>
      </c>
      <c r="D26" s="55"/>
      <c r="E26" s="55"/>
      <c r="F26" s="28">
        <v>50310</v>
      </c>
      <c r="G26" s="83"/>
      <c r="H26" s="16" t="s">
        <v>175</v>
      </c>
      <c r="I26" s="62">
        <v>43504</v>
      </c>
      <c r="J26" s="62">
        <v>66833</v>
      </c>
      <c r="K26" s="62">
        <v>90944</v>
      </c>
      <c r="L26" s="62">
        <v>108331</v>
      </c>
      <c r="M26" s="62">
        <v>134448</v>
      </c>
      <c r="N26" s="62">
        <v>175164</v>
      </c>
      <c r="O26" s="83"/>
      <c r="P26" s="37" t="s">
        <v>175</v>
      </c>
      <c r="Q26" s="41">
        <v>36900</v>
      </c>
      <c r="R26" s="41">
        <v>63100</v>
      </c>
      <c r="S26" s="39"/>
      <c r="T26" s="39"/>
      <c r="U26" s="39"/>
      <c r="V26" s="39"/>
      <c r="W26" s="83"/>
      <c r="X26" s="21" t="s">
        <v>175</v>
      </c>
      <c r="Y26" s="62">
        <v>17825</v>
      </c>
      <c r="Z26" s="62">
        <v>31471</v>
      </c>
      <c r="AA26" s="19">
        <v>6206</v>
      </c>
      <c r="AB26" s="19">
        <v>6994</v>
      </c>
      <c r="AC26" s="62" t="s">
        <v>170</v>
      </c>
      <c r="AD26" s="62" t="s">
        <v>170</v>
      </c>
      <c r="AE26" s="19">
        <v>24031</v>
      </c>
      <c r="AF26" s="19">
        <v>38465</v>
      </c>
      <c r="AG26" s="83"/>
      <c r="AH26" s="16" t="s">
        <v>175</v>
      </c>
      <c r="AI26" s="43">
        <v>22975</v>
      </c>
      <c r="AJ26" s="43">
        <v>34392</v>
      </c>
      <c r="AK26" s="83"/>
      <c r="AL26" s="16" t="s">
        <v>175</v>
      </c>
      <c r="AM26" s="62">
        <v>1565</v>
      </c>
      <c r="AN26" s="62">
        <v>2371</v>
      </c>
      <c r="AO26" s="16"/>
      <c r="AP26" s="83"/>
      <c r="AQ26" s="17" t="s">
        <v>175</v>
      </c>
      <c r="AR26" s="92">
        <v>28094</v>
      </c>
      <c r="AS26" s="92">
        <v>42490</v>
      </c>
      <c r="AT26" s="92"/>
      <c r="AU26" s="92"/>
      <c r="AV26" s="83"/>
      <c r="AW26" s="17">
        <v>2015</v>
      </c>
      <c r="AX26" s="62">
        <v>4287</v>
      </c>
      <c r="AY26" s="62">
        <v>14428</v>
      </c>
      <c r="AZ26" s="16"/>
      <c r="BA26" s="83"/>
      <c r="BB26" s="16" t="s">
        <v>175</v>
      </c>
      <c r="BC26" s="62">
        <v>246903</v>
      </c>
      <c r="BD26" s="62">
        <v>442942</v>
      </c>
      <c r="BE26" s="62">
        <v>326293</v>
      </c>
      <c r="BF26" s="62">
        <v>451576</v>
      </c>
      <c r="BG26" s="62">
        <v>573196</v>
      </c>
      <c r="BH26" s="62">
        <v>894518</v>
      </c>
      <c r="BI26" s="83"/>
      <c r="BJ26" s="16" t="s">
        <v>175</v>
      </c>
      <c r="BK26" s="62">
        <v>3687</v>
      </c>
      <c r="BL26" s="62">
        <v>5335</v>
      </c>
      <c r="BM26" s="62">
        <v>1294</v>
      </c>
      <c r="BN26" s="83"/>
      <c r="BO26" s="97" t="s">
        <v>176</v>
      </c>
      <c r="BP26" s="248"/>
      <c r="BQ26" s="248"/>
      <c r="BR26" s="227">
        <v>190615</v>
      </c>
      <c r="BS26" s="227">
        <v>294244</v>
      </c>
      <c r="BT26" s="227">
        <v>126945.83333333333</v>
      </c>
      <c r="BU26" s="227">
        <v>143257.58333333334</v>
      </c>
      <c r="BV26" s="227"/>
      <c r="BW26" s="227"/>
      <c r="BX26" s="227">
        <v>317561.08333333331</v>
      </c>
      <c r="BY26" s="227">
        <v>437501.58333333331</v>
      </c>
      <c r="BZ26" s="83"/>
      <c r="CA26" s="69" t="s">
        <v>175</v>
      </c>
      <c r="CB26" s="181"/>
      <c r="CC26" s="128"/>
      <c r="CD26" s="92">
        <v>12939</v>
      </c>
      <c r="CE26" s="92">
        <v>15545</v>
      </c>
      <c r="CF26" s="92">
        <v>14077</v>
      </c>
      <c r="CG26" s="92">
        <v>27861</v>
      </c>
      <c r="CH26" s="92">
        <v>1933</v>
      </c>
      <c r="CI26" s="92">
        <v>3758</v>
      </c>
      <c r="CJ26" s="92">
        <v>28949</v>
      </c>
      <c r="CK26" s="92">
        <v>47164</v>
      </c>
      <c r="CL26" s="83"/>
      <c r="CM26" s="17">
        <v>2015</v>
      </c>
      <c r="CN26" s="62">
        <v>847</v>
      </c>
      <c r="CO26" s="62">
        <v>1239</v>
      </c>
      <c r="CP26" s="15"/>
      <c r="CQ26" s="15"/>
    </row>
    <row r="27" spans="1:95" s="4" customFormat="1" ht="14.5" x14ac:dyDescent="0.35">
      <c r="A27" s="27" t="s">
        <v>176</v>
      </c>
      <c r="B27" s="28">
        <v>38852</v>
      </c>
      <c r="C27" s="28">
        <v>64695</v>
      </c>
      <c r="D27" s="55"/>
      <c r="E27" s="55"/>
      <c r="F27" s="28">
        <v>52477</v>
      </c>
      <c r="G27" s="83"/>
      <c r="H27" s="16" t="s">
        <v>176</v>
      </c>
      <c r="I27" s="62">
        <v>43275</v>
      </c>
      <c r="J27" s="62">
        <v>66669</v>
      </c>
      <c r="K27" s="62">
        <v>94028</v>
      </c>
      <c r="L27" s="62">
        <v>111993</v>
      </c>
      <c r="M27" s="62">
        <v>137303</v>
      </c>
      <c r="N27" s="62">
        <v>178663</v>
      </c>
      <c r="O27" s="83"/>
      <c r="P27" s="37" t="s">
        <v>176</v>
      </c>
      <c r="Q27" s="41">
        <v>38400</v>
      </c>
      <c r="R27" s="41">
        <v>65100</v>
      </c>
      <c r="S27" s="39"/>
      <c r="T27" s="39"/>
      <c r="U27" s="39"/>
      <c r="V27" s="39"/>
      <c r="W27" s="83"/>
      <c r="X27" s="22" t="s">
        <v>176</v>
      </c>
      <c r="Y27" s="62">
        <v>17306</v>
      </c>
      <c r="Z27" s="62">
        <v>30306</v>
      </c>
      <c r="AA27" s="19">
        <v>6234</v>
      </c>
      <c r="AB27" s="19">
        <v>7022</v>
      </c>
      <c r="AC27" s="62" t="s">
        <v>170</v>
      </c>
      <c r="AD27" s="62" t="s">
        <v>170</v>
      </c>
      <c r="AE27" s="19">
        <v>23540</v>
      </c>
      <c r="AF27" s="19">
        <v>37328</v>
      </c>
      <c r="AG27" s="83"/>
      <c r="AH27" s="16" t="s">
        <v>176</v>
      </c>
      <c r="AI27" s="43">
        <v>22829</v>
      </c>
      <c r="AJ27" s="43">
        <v>33716</v>
      </c>
      <c r="AK27" s="83"/>
      <c r="AL27" s="16" t="s">
        <v>176</v>
      </c>
      <c r="AM27" s="62">
        <v>1673</v>
      </c>
      <c r="AN27" s="62">
        <v>2513</v>
      </c>
      <c r="AO27" s="16"/>
      <c r="AP27" s="83"/>
      <c r="AQ27" s="17" t="s">
        <v>176</v>
      </c>
      <c r="AR27" s="92">
        <v>26777</v>
      </c>
      <c r="AS27" s="92">
        <v>39906</v>
      </c>
      <c r="AT27" s="92"/>
      <c r="AU27" s="92"/>
      <c r="AV27" s="83"/>
      <c r="AW27" s="17">
        <v>2016</v>
      </c>
      <c r="AX27" s="62">
        <v>4236</v>
      </c>
      <c r="AY27" s="62">
        <v>14337</v>
      </c>
      <c r="AZ27" s="16"/>
      <c r="BA27" s="83"/>
      <c r="BB27" s="16" t="s">
        <v>176</v>
      </c>
      <c r="BC27" s="62">
        <v>250640</v>
      </c>
      <c r="BD27" s="62">
        <v>445466</v>
      </c>
      <c r="BE27" s="62">
        <v>335933</v>
      </c>
      <c r="BF27" s="62">
        <v>463889</v>
      </c>
      <c r="BG27" s="62">
        <v>586573</v>
      </c>
      <c r="BH27" s="62">
        <v>909355</v>
      </c>
      <c r="BI27" s="83"/>
      <c r="BJ27" s="16" t="s">
        <v>176</v>
      </c>
      <c r="BK27" s="62">
        <v>3755</v>
      </c>
      <c r="BL27" s="62">
        <v>5420</v>
      </c>
      <c r="BM27" s="62">
        <v>1330</v>
      </c>
      <c r="BN27" s="83"/>
      <c r="BO27" s="97" t="s">
        <v>177</v>
      </c>
      <c r="BP27" s="248"/>
      <c r="BQ27" s="248"/>
      <c r="BR27" s="227">
        <v>183974.25</v>
      </c>
      <c r="BS27" s="227">
        <v>283010.5</v>
      </c>
      <c r="BT27" s="227">
        <v>127120.41666666667</v>
      </c>
      <c r="BU27" s="227">
        <v>143200.75</v>
      </c>
      <c r="BV27" s="227"/>
      <c r="BW27" s="227"/>
      <c r="BX27" s="227">
        <v>311094.66666666698</v>
      </c>
      <c r="BY27" s="227">
        <v>426211.25</v>
      </c>
      <c r="BZ27" s="83"/>
      <c r="CA27" s="69" t="s">
        <v>176</v>
      </c>
      <c r="CB27" s="181"/>
      <c r="CC27" s="128"/>
      <c r="CD27" s="92">
        <v>14208</v>
      </c>
      <c r="CE27" s="92">
        <v>17177</v>
      </c>
      <c r="CF27" s="92">
        <v>13726</v>
      </c>
      <c r="CG27" s="92">
        <v>27285</v>
      </c>
      <c r="CH27" s="92">
        <v>2811</v>
      </c>
      <c r="CI27" s="92">
        <v>5320</v>
      </c>
      <c r="CJ27" s="92">
        <v>30745</v>
      </c>
      <c r="CK27" s="92">
        <v>49782</v>
      </c>
      <c r="CL27" s="83"/>
      <c r="CM27" s="17">
        <v>2016</v>
      </c>
      <c r="CN27" s="62">
        <v>857</v>
      </c>
      <c r="CO27" s="62">
        <v>1219</v>
      </c>
      <c r="CP27" s="15"/>
      <c r="CQ27" s="15"/>
    </row>
    <row r="28" spans="1:95" s="4" customFormat="1" ht="14.5" x14ac:dyDescent="0.35">
      <c r="A28" s="27" t="s">
        <v>177</v>
      </c>
      <c r="B28" s="28">
        <v>50954</v>
      </c>
      <c r="C28" s="28">
        <v>84273</v>
      </c>
      <c r="D28" s="55"/>
      <c r="E28" s="55"/>
      <c r="F28" s="28">
        <v>55123</v>
      </c>
      <c r="G28" s="83"/>
      <c r="H28" s="16" t="s">
        <v>177</v>
      </c>
      <c r="I28" s="62">
        <v>44920</v>
      </c>
      <c r="J28" s="62">
        <v>70221</v>
      </c>
      <c r="K28" s="62">
        <v>97662</v>
      </c>
      <c r="L28" s="62">
        <v>116683</v>
      </c>
      <c r="M28" s="62">
        <v>142582</v>
      </c>
      <c r="N28" s="62">
        <v>186904</v>
      </c>
      <c r="O28" s="83"/>
      <c r="P28" s="37" t="s">
        <v>177</v>
      </c>
      <c r="Q28" s="41">
        <v>40800</v>
      </c>
      <c r="R28" s="41">
        <v>68900</v>
      </c>
      <c r="S28" s="39"/>
      <c r="T28" s="39"/>
      <c r="U28" s="39"/>
      <c r="V28" s="39"/>
      <c r="W28" s="83"/>
      <c r="X28" s="17" t="s">
        <v>177</v>
      </c>
      <c r="Y28" s="62">
        <v>16936</v>
      </c>
      <c r="Z28" s="62">
        <v>29662</v>
      </c>
      <c r="AA28" s="19">
        <v>6230</v>
      </c>
      <c r="AB28" s="19">
        <v>6998</v>
      </c>
      <c r="AC28" s="62" t="s">
        <v>170</v>
      </c>
      <c r="AD28" s="62" t="s">
        <v>170</v>
      </c>
      <c r="AE28" s="19">
        <v>23166</v>
      </c>
      <c r="AF28" s="19">
        <v>36660</v>
      </c>
      <c r="AG28" s="83"/>
      <c r="AH28" s="16" t="s">
        <v>177</v>
      </c>
      <c r="AI28" s="43">
        <v>22797</v>
      </c>
      <c r="AJ28" s="43">
        <v>33332</v>
      </c>
      <c r="AK28" s="83"/>
      <c r="AL28" s="16" t="s">
        <v>177</v>
      </c>
      <c r="AM28" s="62">
        <v>1775.5</v>
      </c>
      <c r="AN28" s="62">
        <v>2659.4166666666665</v>
      </c>
      <c r="AO28" s="16"/>
      <c r="AP28" s="83"/>
      <c r="AQ28" s="17" t="s">
        <v>177</v>
      </c>
      <c r="AR28" s="92">
        <v>26450</v>
      </c>
      <c r="AS28" s="92">
        <v>39350</v>
      </c>
      <c r="AT28" s="92"/>
      <c r="AU28" s="92"/>
      <c r="AV28" s="83"/>
      <c r="AW28" s="17">
        <v>2017</v>
      </c>
      <c r="AX28" s="62">
        <v>4147</v>
      </c>
      <c r="AY28" s="62">
        <v>14952</v>
      </c>
      <c r="AZ28" s="15"/>
      <c r="BA28" s="83"/>
      <c r="BB28" s="16" t="s">
        <v>177</v>
      </c>
      <c r="BC28" s="62">
        <v>252247</v>
      </c>
      <c r="BD28" s="62">
        <v>447408</v>
      </c>
      <c r="BE28" s="62">
        <v>346070</v>
      </c>
      <c r="BF28" s="62">
        <v>475637</v>
      </c>
      <c r="BG28" s="62">
        <v>598317</v>
      </c>
      <c r="BH28" s="62">
        <v>923044</v>
      </c>
      <c r="BI28" s="83"/>
      <c r="BJ28" s="16" t="s">
        <v>177</v>
      </c>
      <c r="BK28" s="62">
        <v>3700</v>
      </c>
      <c r="BL28" s="62">
        <v>5302</v>
      </c>
      <c r="BM28" s="62">
        <v>1365</v>
      </c>
      <c r="BN28" s="83"/>
      <c r="BO28" s="97" t="s">
        <v>178</v>
      </c>
      <c r="BP28" s="248"/>
      <c r="BQ28" s="248"/>
      <c r="BR28" s="227">
        <v>173635</v>
      </c>
      <c r="BS28" s="227">
        <v>267705</v>
      </c>
      <c r="BT28" s="227">
        <v>126879</v>
      </c>
      <c r="BU28" s="227">
        <v>142538</v>
      </c>
      <c r="BV28" s="227"/>
      <c r="BW28" s="227"/>
      <c r="BX28" s="227">
        <v>300514</v>
      </c>
      <c r="BY28" s="227">
        <v>410244</v>
      </c>
      <c r="BZ28" s="83"/>
      <c r="CA28" s="69" t="s">
        <v>177</v>
      </c>
      <c r="CB28" s="181"/>
      <c r="CC28" s="128"/>
      <c r="CD28" s="92">
        <v>14988.083333333334</v>
      </c>
      <c r="CE28" s="92">
        <v>18172.416666666668</v>
      </c>
      <c r="CF28" s="92">
        <v>13584</v>
      </c>
      <c r="CG28" s="92">
        <v>26639.416666666668</v>
      </c>
      <c r="CH28" s="92">
        <v>5194.4166667</v>
      </c>
      <c r="CI28" s="92">
        <v>9845.1666666666661</v>
      </c>
      <c r="CJ28" s="92">
        <v>33766.500000033331</v>
      </c>
      <c r="CK28" s="92">
        <v>54657</v>
      </c>
      <c r="CL28" s="83"/>
      <c r="CM28" s="17">
        <v>2017</v>
      </c>
      <c r="CN28" s="62">
        <v>974</v>
      </c>
      <c r="CO28" s="62">
        <v>1359</v>
      </c>
      <c r="CP28" s="15"/>
      <c r="CQ28" s="15"/>
    </row>
    <row r="29" spans="1:95" s="4" customFormat="1" ht="14.5" x14ac:dyDescent="0.35">
      <c r="A29" s="27" t="s">
        <v>178</v>
      </c>
      <c r="B29" s="28">
        <v>55754</v>
      </c>
      <c r="C29" s="28">
        <v>93187</v>
      </c>
      <c r="D29" s="55"/>
      <c r="E29" s="55"/>
      <c r="F29" s="28">
        <v>58786</v>
      </c>
      <c r="G29" s="83"/>
      <c r="H29" s="16" t="s">
        <v>178</v>
      </c>
      <c r="I29" s="62">
        <v>42820</v>
      </c>
      <c r="J29" s="62">
        <v>68220</v>
      </c>
      <c r="K29" s="62">
        <v>102097</v>
      </c>
      <c r="L29" s="62">
        <v>122431</v>
      </c>
      <c r="M29" s="62">
        <v>144917</v>
      </c>
      <c r="N29" s="62">
        <v>190651</v>
      </c>
      <c r="O29" s="83"/>
      <c r="P29" s="37" t="s">
        <v>178</v>
      </c>
      <c r="Q29" s="41">
        <v>42400</v>
      </c>
      <c r="R29" s="41">
        <v>72000</v>
      </c>
      <c r="S29" s="39"/>
      <c r="T29" s="39"/>
      <c r="U29" s="39"/>
      <c r="V29" s="39"/>
      <c r="W29" s="83"/>
      <c r="X29" s="17" t="s">
        <v>178</v>
      </c>
      <c r="Y29" s="62">
        <v>16758</v>
      </c>
      <c r="Z29" s="62">
        <v>29873</v>
      </c>
      <c r="AA29" s="19">
        <v>6153</v>
      </c>
      <c r="AB29" s="19">
        <v>6898</v>
      </c>
      <c r="AC29" s="62" t="s">
        <v>170</v>
      </c>
      <c r="AD29" s="62" t="s">
        <v>170</v>
      </c>
      <c r="AE29" s="128">
        <v>22911</v>
      </c>
      <c r="AF29" s="128">
        <v>36771</v>
      </c>
      <c r="AG29" s="83"/>
      <c r="AH29" s="16" t="s">
        <v>178</v>
      </c>
      <c r="AI29" s="43">
        <v>22864</v>
      </c>
      <c r="AJ29" s="43">
        <v>33150</v>
      </c>
      <c r="AK29" s="83"/>
      <c r="AL29" s="16" t="s">
        <v>178</v>
      </c>
      <c r="AM29" s="62">
        <v>1974</v>
      </c>
      <c r="AN29" s="62">
        <v>3025</v>
      </c>
      <c r="AO29" s="16"/>
      <c r="AP29" s="83"/>
      <c r="AQ29" s="17" t="s">
        <v>178</v>
      </c>
      <c r="AR29" s="92">
        <v>26836.666667000001</v>
      </c>
      <c r="AS29" s="92">
        <v>40299.583333000002</v>
      </c>
      <c r="AT29" s="41">
        <v>13131.25</v>
      </c>
      <c r="AU29" s="41">
        <v>16157.25</v>
      </c>
      <c r="AV29" s="83"/>
      <c r="AW29" s="17">
        <v>2018</v>
      </c>
      <c r="AX29" s="62">
        <v>4124</v>
      </c>
      <c r="AY29" s="62">
        <v>14488</v>
      </c>
      <c r="AZ29" s="15"/>
      <c r="BA29" s="83"/>
      <c r="BB29" s="16" t="s">
        <v>178</v>
      </c>
      <c r="BC29" s="62">
        <v>250292</v>
      </c>
      <c r="BD29" s="62">
        <v>454246</v>
      </c>
      <c r="BE29" s="62">
        <v>359330</v>
      </c>
      <c r="BF29" s="62">
        <v>494402</v>
      </c>
      <c r="BG29" s="62">
        <v>609622</v>
      </c>
      <c r="BH29" s="62">
        <v>948648</v>
      </c>
      <c r="BI29" s="83"/>
      <c r="BJ29" s="16" t="s">
        <v>178</v>
      </c>
      <c r="BK29" s="62">
        <v>3649</v>
      </c>
      <c r="BL29" s="62">
        <v>5270</v>
      </c>
      <c r="BM29" s="62">
        <v>1399</v>
      </c>
      <c r="BN29" s="83"/>
      <c r="BO29" s="97" t="s">
        <v>179</v>
      </c>
      <c r="BP29" s="227">
        <v>3380</v>
      </c>
      <c r="BQ29" s="227">
        <v>5000</v>
      </c>
      <c r="BR29" s="227">
        <v>158133</v>
      </c>
      <c r="BS29" s="227">
        <v>243145</v>
      </c>
      <c r="BT29" s="227">
        <v>125959</v>
      </c>
      <c r="BU29" s="227">
        <v>141045</v>
      </c>
      <c r="BV29" s="227"/>
      <c r="BW29" s="227"/>
      <c r="BX29" s="227">
        <v>287472</v>
      </c>
      <c r="BY29" s="227">
        <v>389189</v>
      </c>
      <c r="BZ29" s="83"/>
      <c r="CA29" s="69" t="s">
        <v>178</v>
      </c>
      <c r="CB29" s="181"/>
      <c r="CC29" s="128"/>
      <c r="CD29" s="92">
        <v>15172</v>
      </c>
      <c r="CE29" s="92">
        <v>18320.41</v>
      </c>
      <c r="CF29" s="92">
        <v>14445</v>
      </c>
      <c r="CG29" s="92">
        <v>28068.080000000002</v>
      </c>
      <c r="CH29" s="92">
        <v>5835</v>
      </c>
      <c r="CI29" s="92">
        <v>10919.16</v>
      </c>
      <c r="CJ29" s="92">
        <v>35452</v>
      </c>
      <c r="CK29" s="92">
        <v>57308</v>
      </c>
      <c r="CL29" s="83"/>
      <c r="CM29" s="146">
        <v>2018</v>
      </c>
      <c r="CN29" s="167">
        <v>961</v>
      </c>
      <c r="CO29" s="167">
        <v>1363</v>
      </c>
      <c r="CP29" s="154"/>
      <c r="CQ29" s="154"/>
    </row>
    <row r="30" spans="1:95" s="4" customFormat="1" ht="14.5" x14ac:dyDescent="0.35">
      <c r="A30" s="27" t="s">
        <v>179</v>
      </c>
      <c r="B30" s="28">
        <v>57923</v>
      </c>
      <c r="C30" s="28">
        <v>96573</v>
      </c>
      <c r="D30" s="55"/>
      <c r="E30" s="55"/>
      <c r="F30" s="28">
        <v>61416</v>
      </c>
      <c r="G30" s="83"/>
      <c r="H30" s="16" t="s">
        <v>179</v>
      </c>
      <c r="I30" s="62">
        <v>42854</v>
      </c>
      <c r="J30" s="62">
        <v>67821</v>
      </c>
      <c r="K30" s="62">
        <v>105204</v>
      </c>
      <c r="L30" s="62">
        <v>126617</v>
      </c>
      <c r="M30" s="62">
        <v>148058</v>
      </c>
      <c r="N30" s="62">
        <v>194438</v>
      </c>
      <c r="O30" s="83"/>
      <c r="P30" s="15" t="s">
        <v>179</v>
      </c>
      <c r="Q30" s="92">
        <v>43300</v>
      </c>
      <c r="R30" s="92">
        <v>73500</v>
      </c>
      <c r="S30" s="39"/>
      <c r="T30" s="39"/>
      <c r="U30" s="39"/>
      <c r="V30" s="39"/>
      <c r="W30" s="83"/>
      <c r="X30" s="17" t="s">
        <v>179</v>
      </c>
      <c r="Y30" s="62">
        <v>16251</v>
      </c>
      <c r="Z30" s="62">
        <v>28810</v>
      </c>
      <c r="AA30" s="19">
        <v>6121</v>
      </c>
      <c r="AB30" s="19">
        <v>6854</v>
      </c>
      <c r="AC30" s="62" t="s">
        <v>170</v>
      </c>
      <c r="AD30" s="62" t="s">
        <v>170</v>
      </c>
      <c r="AE30" s="128">
        <v>22372</v>
      </c>
      <c r="AF30" s="128">
        <v>35664</v>
      </c>
      <c r="AG30" s="83"/>
      <c r="AH30" s="16" t="s">
        <v>179</v>
      </c>
      <c r="AI30" s="43">
        <v>22794</v>
      </c>
      <c r="AJ30" s="43">
        <v>32709</v>
      </c>
      <c r="AK30" s="83"/>
      <c r="AL30" s="16" t="s">
        <v>179</v>
      </c>
      <c r="AM30" s="62">
        <v>2119</v>
      </c>
      <c r="AN30" s="62">
        <v>3219</v>
      </c>
      <c r="AO30" s="16"/>
      <c r="AP30" s="83"/>
      <c r="AQ30" s="17" t="s">
        <v>179</v>
      </c>
      <c r="AR30" s="92">
        <v>26231.083332999999</v>
      </c>
      <c r="AS30" s="92">
        <v>39391.083333000002</v>
      </c>
      <c r="AT30" s="41">
        <v>12811.75</v>
      </c>
      <c r="AU30" s="41">
        <v>15639.75</v>
      </c>
      <c r="AV30" s="83"/>
      <c r="AW30" s="17">
        <v>2019</v>
      </c>
      <c r="AX30" s="62">
        <v>4293</v>
      </c>
      <c r="AY30" s="62">
        <v>14142</v>
      </c>
      <c r="AZ30" s="15"/>
      <c r="BA30" s="83"/>
      <c r="BB30" s="16" t="s">
        <v>179</v>
      </c>
      <c r="BC30" s="62">
        <v>243875</v>
      </c>
      <c r="BD30" s="62">
        <v>448724</v>
      </c>
      <c r="BE30" s="62">
        <v>370673</v>
      </c>
      <c r="BF30" s="62">
        <v>511206</v>
      </c>
      <c r="BG30" s="62">
        <v>614549</v>
      </c>
      <c r="BH30" s="62">
        <v>959930</v>
      </c>
      <c r="BI30" s="83"/>
      <c r="BJ30" s="16" t="s">
        <v>179</v>
      </c>
      <c r="BK30" s="62">
        <v>3872</v>
      </c>
      <c r="BL30" s="62">
        <v>5733</v>
      </c>
      <c r="BM30" s="62">
        <v>1495</v>
      </c>
      <c r="BN30" s="83"/>
      <c r="BO30" s="97" t="s">
        <v>180</v>
      </c>
      <c r="BP30" s="213">
        <v>6181</v>
      </c>
      <c r="BQ30" s="213">
        <v>9397</v>
      </c>
      <c r="BR30" s="213">
        <v>145399</v>
      </c>
      <c r="BS30" s="213">
        <v>221191</v>
      </c>
      <c r="BT30" s="213">
        <v>123603</v>
      </c>
      <c r="BU30" s="213">
        <v>138025</v>
      </c>
      <c r="BV30" s="213"/>
      <c r="BW30" s="213"/>
      <c r="BX30" s="213">
        <v>275183</v>
      </c>
      <c r="BY30" s="213">
        <v>368613</v>
      </c>
      <c r="BZ30" s="83"/>
      <c r="CA30" s="69" t="s">
        <v>179</v>
      </c>
      <c r="CB30" s="181"/>
      <c r="CC30" s="128"/>
      <c r="CD30" s="92">
        <v>15564</v>
      </c>
      <c r="CE30" s="92">
        <v>18756</v>
      </c>
      <c r="CF30" s="92">
        <v>14334</v>
      </c>
      <c r="CG30" s="92">
        <v>27620</v>
      </c>
      <c r="CH30" s="92">
        <v>6738</v>
      </c>
      <c r="CI30" s="92">
        <v>12743</v>
      </c>
      <c r="CJ30" s="92">
        <v>36636</v>
      </c>
      <c r="CK30" s="92">
        <v>59119</v>
      </c>
      <c r="CL30" s="83"/>
      <c r="CM30" s="17" t="s">
        <v>179</v>
      </c>
      <c r="CN30" s="62">
        <v>995</v>
      </c>
      <c r="CO30" s="62">
        <v>1361</v>
      </c>
      <c r="CP30" s="15"/>
      <c r="CQ30" s="15"/>
    </row>
    <row r="31" spans="1:95" ht="14.5" x14ac:dyDescent="0.35">
      <c r="A31" s="27" t="s">
        <v>180</v>
      </c>
      <c r="B31" s="28">
        <v>61220</v>
      </c>
      <c r="C31" s="28">
        <v>103691</v>
      </c>
      <c r="D31" s="29"/>
      <c r="E31" s="29"/>
      <c r="F31" s="28">
        <v>66816</v>
      </c>
      <c r="G31" s="83"/>
      <c r="H31" s="16" t="s">
        <v>180</v>
      </c>
      <c r="I31" s="19">
        <v>45214</v>
      </c>
      <c r="J31" s="19">
        <v>70983</v>
      </c>
      <c r="K31" s="19">
        <v>109919</v>
      </c>
      <c r="L31" s="19">
        <v>133140</v>
      </c>
      <c r="M31" s="19">
        <v>155133</v>
      </c>
      <c r="N31" s="19">
        <v>204123</v>
      </c>
      <c r="O31" s="83"/>
      <c r="P31" s="37" t="s">
        <v>180</v>
      </c>
      <c r="Q31" s="41">
        <v>43200</v>
      </c>
      <c r="R31" s="41">
        <v>73400</v>
      </c>
      <c r="S31" s="39"/>
      <c r="T31" s="39"/>
      <c r="U31" s="39"/>
      <c r="V31" s="39"/>
      <c r="W31" s="83"/>
      <c r="X31" s="17" t="s">
        <v>180</v>
      </c>
      <c r="Y31" s="62">
        <v>15669</v>
      </c>
      <c r="Z31" s="62">
        <v>27543</v>
      </c>
      <c r="AA31" s="19">
        <v>6182</v>
      </c>
      <c r="AB31" s="19">
        <v>6913</v>
      </c>
      <c r="AC31" s="92" t="s">
        <v>170</v>
      </c>
      <c r="AD31" s="92" t="s">
        <v>170</v>
      </c>
      <c r="AE31" s="128">
        <v>21852</v>
      </c>
      <c r="AF31" s="128">
        <v>34456</v>
      </c>
      <c r="AG31" s="83"/>
      <c r="AH31" s="16" t="s">
        <v>180</v>
      </c>
      <c r="AI31" s="43">
        <v>22861</v>
      </c>
      <c r="AJ31" s="43">
        <v>32656</v>
      </c>
      <c r="AK31" s="83"/>
      <c r="AL31" s="16" t="s">
        <v>180</v>
      </c>
      <c r="AM31" s="19">
        <v>2132</v>
      </c>
      <c r="AN31" s="19">
        <v>3229</v>
      </c>
      <c r="AO31" s="16"/>
      <c r="AP31" s="83"/>
      <c r="AQ31" s="17" t="s">
        <v>180</v>
      </c>
      <c r="AR31" s="92">
        <v>26152.083332999999</v>
      </c>
      <c r="AS31" s="92">
        <v>39612.75</v>
      </c>
      <c r="AT31" s="41">
        <v>12509.916667</v>
      </c>
      <c r="AU31" s="41">
        <v>15214.75</v>
      </c>
      <c r="AV31" s="83"/>
      <c r="AW31" s="152">
        <v>2020</v>
      </c>
      <c r="AX31" s="153">
        <v>5656</v>
      </c>
      <c r="AY31" s="153">
        <v>12684</v>
      </c>
      <c r="AZ31" s="154"/>
      <c r="BA31" s="83"/>
      <c r="BB31" s="16" t="s">
        <v>180</v>
      </c>
      <c r="BC31" s="19">
        <v>240545</v>
      </c>
      <c r="BD31" s="19">
        <v>441895</v>
      </c>
      <c r="BE31" s="19">
        <v>378441</v>
      </c>
      <c r="BF31" s="19">
        <v>521594</v>
      </c>
      <c r="BG31" s="19">
        <v>618986</v>
      </c>
      <c r="BH31" s="19">
        <v>963489</v>
      </c>
      <c r="BI31" s="83"/>
      <c r="BJ31" s="16" t="s">
        <v>180</v>
      </c>
      <c r="BK31" s="19">
        <v>3597</v>
      </c>
      <c r="BL31" s="19">
        <v>5721</v>
      </c>
      <c r="BM31" s="19">
        <v>1761</v>
      </c>
      <c r="BN31" s="83"/>
      <c r="BO31" s="97" t="s">
        <v>181</v>
      </c>
      <c r="BP31" s="213">
        <v>4594</v>
      </c>
      <c r="BQ31" s="213">
        <v>7022</v>
      </c>
      <c r="BR31" s="213">
        <v>129041</v>
      </c>
      <c r="BS31" s="213">
        <v>194478</v>
      </c>
      <c r="BT31" s="213">
        <v>119293</v>
      </c>
      <c r="BU31" s="213">
        <v>132499</v>
      </c>
      <c r="BV31" s="213"/>
      <c r="BW31" s="213"/>
      <c r="BX31" s="213">
        <v>252928</v>
      </c>
      <c r="BY31" s="213">
        <v>333999</v>
      </c>
      <c r="BZ31" s="83"/>
      <c r="CA31" s="69" t="s">
        <v>180</v>
      </c>
      <c r="CB31" s="92">
        <v>2575</v>
      </c>
      <c r="CC31" s="92">
        <v>4261</v>
      </c>
      <c r="CD31" s="92">
        <v>16200</v>
      </c>
      <c r="CE31" s="92">
        <v>19567</v>
      </c>
      <c r="CF31" s="92">
        <v>12901</v>
      </c>
      <c r="CG31" s="92">
        <v>25020</v>
      </c>
      <c r="CH31" s="92">
        <v>5541</v>
      </c>
      <c r="CI31" s="92">
        <v>10849</v>
      </c>
      <c r="CJ31" s="92">
        <v>37217</v>
      </c>
      <c r="CK31" s="92">
        <v>59697</v>
      </c>
      <c r="CL31" s="83"/>
      <c r="CM31" s="17" t="s">
        <v>180</v>
      </c>
      <c r="CN31" s="62">
        <v>1020</v>
      </c>
      <c r="CO31" s="62">
        <v>1449</v>
      </c>
      <c r="CP31" s="15"/>
      <c r="CQ31" s="15"/>
    </row>
    <row r="32" spans="1:95" ht="14.5" x14ac:dyDescent="0.35">
      <c r="A32" s="27" t="s">
        <v>181</v>
      </c>
      <c r="B32" s="28">
        <v>47942</v>
      </c>
      <c r="C32" s="28">
        <v>84629</v>
      </c>
      <c r="D32" s="30">
        <v>19663</v>
      </c>
      <c r="E32" s="30">
        <v>28743</v>
      </c>
      <c r="F32" s="28">
        <v>69750</v>
      </c>
      <c r="G32" s="83"/>
      <c r="H32" s="16" t="s">
        <v>181</v>
      </c>
      <c r="I32" s="19">
        <v>46637</v>
      </c>
      <c r="J32" s="19">
        <v>72737</v>
      </c>
      <c r="K32" s="19">
        <v>114108</v>
      </c>
      <c r="L32" s="19">
        <v>138488</v>
      </c>
      <c r="M32" s="19">
        <v>160745</v>
      </c>
      <c r="N32" s="19">
        <v>211225</v>
      </c>
      <c r="O32" s="83"/>
      <c r="P32" s="37" t="s">
        <v>181</v>
      </c>
      <c r="Q32" s="41">
        <v>39700</v>
      </c>
      <c r="R32" s="41">
        <v>67400</v>
      </c>
      <c r="S32" s="93">
        <v>21400</v>
      </c>
      <c r="T32" s="93">
        <v>25900</v>
      </c>
      <c r="U32" s="39"/>
      <c r="V32" s="39"/>
      <c r="W32" s="83"/>
      <c r="X32" s="17" t="s">
        <v>181</v>
      </c>
      <c r="Y32" s="62">
        <v>14345</v>
      </c>
      <c r="Z32" s="62">
        <v>24867</v>
      </c>
      <c r="AA32" s="19">
        <v>6110</v>
      </c>
      <c r="AB32" s="19">
        <v>6770</v>
      </c>
      <c r="AC32" s="41" t="s">
        <v>170</v>
      </c>
      <c r="AD32" s="92" t="s">
        <v>170</v>
      </c>
      <c r="AE32" s="128">
        <v>20455</v>
      </c>
      <c r="AF32" s="128">
        <v>31637</v>
      </c>
      <c r="AG32" s="83"/>
      <c r="AH32" s="16" t="s">
        <v>181</v>
      </c>
      <c r="AI32" s="43">
        <v>21562</v>
      </c>
      <c r="AJ32" s="43">
        <v>30529</v>
      </c>
      <c r="AK32" s="83"/>
      <c r="AL32" s="16" t="s">
        <v>181</v>
      </c>
      <c r="AM32" s="19">
        <v>2085</v>
      </c>
      <c r="AN32" s="19">
        <v>3044</v>
      </c>
      <c r="AO32" s="131">
        <v>628</v>
      </c>
      <c r="AP32" s="83"/>
      <c r="AQ32" s="17" t="s">
        <v>181</v>
      </c>
      <c r="AR32" s="92">
        <v>24988.5</v>
      </c>
      <c r="AS32" s="92">
        <v>37745.916666999998</v>
      </c>
      <c r="AT32" s="41">
        <v>12089.833333</v>
      </c>
      <c r="AU32" s="41">
        <v>14614.333333</v>
      </c>
      <c r="AV32" s="83"/>
      <c r="AW32" s="69" t="s">
        <v>181</v>
      </c>
      <c r="AX32" s="92">
        <v>5569</v>
      </c>
      <c r="AY32" s="92">
        <v>12116</v>
      </c>
      <c r="AZ32" s="15">
        <v>615</v>
      </c>
      <c r="BA32" s="83"/>
      <c r="BB32" s="16" t="s">
        <v>181</v>
      </c>
      <c r="BC32" s="19">
        <v>217234</v>
      </c>
      <c r="BD32" s="19">
        <v>400899</v>
      </c>
      <c r="BE32" s="19">
        <v>378145</v>
      </c>
      <c r="BF32" s="19">
        <v>520064</v>
      </c>
      <c r="BG32" s="19">
        <v>595379</v>
      </c>
      <c r="BH32" s="19">
        <v>920963</v>
      </c>
      <c r="BI32" s="83"/>
      <c r="BJ32" s="16" t="s">
        <v>181</v>
      </c>
      <c r="BK32" s="19">
        <v>3154</v>
      </c>
      <c r="BL32" s="19">
        <v>5078</v>
      </c>
      <c r="BM32" s="19">
        <v>1887</v>
      </c>
      <c r="BN32" s="83"/>
      <c r="BO32" s="97" t="s">
        <v>182</v>
      </c>
      <c r="BP32" s="213">
        <v>3482</v>
      </c>
      <c r="BQ32" s="213">
        <v>4779</v>
      </c>
      <c r="BR32" s="213">
        <v>113673</v>
      </c>
      <c r="BS32" s="213">
        <v>166998.1</v>
      </c>
      <c r="BT32" s="213">
        <v>114918</v>
      </c>
      <c r="BU32" s="213">
        <v>127019.2</v>
      </c>
      <c r="BV32" s="213"/>
      <c r="BW32" s="213"/>
      <c r="BX32" s="213">
        <v>232073</v>
      </c>
      <c r="BY32" s="213">
        <v>298796.3</v>
      </c>
      <c r="BZ32" s="83"/>
      <c r="CA32" s="174" t="s">
        <v>181</v>
      </c>
      <c r="CB32" s="92">
        <v>8036</v>
      </c>
      <c r="CC32" s="92">
        <v>13656</v>
      </c>
      <c r="CD32" s="92">
        <v>16581</v>
      </c>
      <c r="CE32" s="92">
        <v>20049</v>
      </c>
      <c r="CF32" s="92">
        <v>8480</v>
      </c>
      <c r="CG32" s="92">
        <v>16977</v>
      </c>
      <c r="CH32" s="92">
        <v>2685</v>
      </c>
      <c r="CI32" s="92">
        <v>5255</v>
      </c>
      <c r="CJ32" s="92">
        <f t="shared" ref="CJ32:CK35" si="0">SUM(CF32,CH32,CB32,CD32)</f>
        <v>35782</v>
      </c>
      <c r="CK32" s="92">
        <f t="shared" si="0"/>
        <v>55937</v>
      </c>
      <c r="CL32" s="83"/>
      <c r="CM32" s="17" t="s">
        <v>181</v>
      </c>
      <c r="CN32" s="19">
        <v>1009</v>
      </c>
      <c r="CO32" s="163">
        <v>1403</v>
      </c>
      <c r="CP32" s="128">
        <v>553</v>
      </c>
      <c r="CQ32" s="128">
        <v>665</v>
      </c>
    </row>
    <row r="33" spans="1:95" ht="14.5" x14ac:dyDescent="0.35">
      <c r="A33" s="27" t="s">
        <v>182</v>
      </c>
      <c r="B33" s="28">
        <v>43560</v>
      </c>
      <c r="C33" s="28">
        <v>77613</v>
      </c>
      <c r="D33" s="30">
        <v>19118</v>
      </c>
      <c r="E33" s="30">
        <v>28038</v>
      </c>
      <c r="F33" s="28">
        <v>70228</v>
      </c>
      <c r="G33" s="83"/>
      <c r="H33" s="16" t="s">
        <v>182</v>
      </c>
      <c r="I33" s="19">
        <v>46879</v>
      </c>
      <c r="J33" s="19">
        <v>72902</v>
      </c>
      <c r="K33" s="19">
        <v>115813</v>
      </c>
      <c r="L33" s="19">
        <v>140672</v>
      </c>
      <c r="M33" s="19">
        <v>162692</v>
      </c>
      <c r="N33" s="19">
        <v>213573</v>
      </c>
      <c r="O33" s="83"/>
      <c r="P33" s="37" t="s">
        <v>182</v>
      </c>
      <c r="Q33" s="41">
        <v>36800</v>
      </c>
      <c r="R33" s="41">
        <v>61900</v>
      </c>
      <c r="S33" s="93">
        <v>21000</v>
      </c>
      <c r="T33" s="93">
        <v>25200</v>
      </c>
      <c r="V33" s="39"/>
      <c r="W33" s="83"/>
      <c r="X33" s="17" t="s">
        <v>182</v>
      </c>
      <c r="Y33" s="62">
        <v>12436</v>
      </c>
      <c r="Z33" s="62">
        <v>21216</v>
      </c>
      <c r="AA33" s="19">
        <v>5990</v>
      </c>
      <c r="AB33" s="19">
        <v>6567</v>
      </c>
      <c r="AC33" s="129" t="s">
        <v>170</v>
      </c>
      <c r="AD33" s="129" t="s">
        <v>170</v>
      </c>
      <c r="AE33" s="19">
        <v>18426</v>
      </c>
      <c r="AF33" s="19">
        <v>27783</v>
      </c>
      <c r="AG33" s="83"/>
      <c r="AH33" s="16" t="s">
        <v>182</v>
      </c>
      <c r="AI33" s="43">
        <v>19993</v>
      </c>
      <c r="AJ33" s="43">
        <v>28117</v>
      </c>
      <c r="AK33" s="83"/>
      <c r="AL33" s="16" t="s">
        <v>182</v>
      </c>
      <c r="AM33" s="62">
        <v>1642</v>
      </c>
      <c r="AN33" s="62">
        <v>2321</v>
      </c>
      <c r="AO33" s="131">
        <v>586</v>
      </c>
      <c r="AP33" s="83"/>
      <c r="AQ33" s="17" t="s">
        <v>182</v>
      </c>
      <c r="AR33" s="92">
        <v>21911.916667000001</v>
      </c>
      <c r="AS33" s="92">
        <v>32375.916667000001</v>
      </c>
      <c r="AT33" s="41">
        <v>11396.75</v>
      </c>
      <c r="AU33" s="41">
        <v>13690.25</v>
      </c>
      <c r="AV33" s="83"/>
      <c r="AW33" s="69" t="s">
        <v>182</v>
      </c>
      <c r="AX33" s="92">
        <v>4832</v>
      </c>
      <c r="AY33" s="92">
        <v>10338</v>
      </c>
      <c r="AZ33" s="15">
        <v>582</v>
      </c>
      <c r="BA33" s="83"/>
      <c r="BB33" s="16" t="s">
        <v>182</v>
      </c>
      <c r="BC33" s="19">
        <v>189980.55091572201</v>
      </c>
      <c r="BD33" s="19">
        <v>347094</v>
      </c>
      <c r="BE33" s="19">
        <v>371462</v>
      </c>
      <c r="BF33" s="19">
        <v>507904</v>
      </c>
      <c r="BG33" s="19">
        <v>561443</v>
      </c>
      <c r="BH33" s="19">
        <v>854998</v>
      </c>
      <c r="BI33" s="83"/>
      <c r="BJ33" s="16" t="s">
        <v>182</v>
      </c>
      <c r="BK33" s="62">
        <v>2809</v>
      </c>
      <c r="BL33" s="62">
        <v>4689</v>
      </c>
      <c r="BM33" s="62">
        <v>2095</v>
      </c>
      <c r="BN33" s="83"/>
      <c r="BO33" s="97" t="s">
        <v>183</v>
      </c>
      <c r="BP33" s="213">
        <v>4491</v>
      </c>
      <c r="BQ33" s="213">
        <v>6575</v>
      </c>
      <c r="BR33" s="213">
        <v>129873</v>
      </c>
      <c r="BS33" s="213">
        <v>192380</v>
      </c>
      <c r="BT33" s="213">
        <v>90285</v>
      </c>
      <c r="BU33" s="213">
        <v>99466</v>
      </c>
      <c r="BV33" s="213">
        <v>84113</v>
      </c>
      <c r="BW33" s="213">
        <v>87626</v>
      </c>
      <c r="BX33" s="213">
        <v>244918</v>
      </c>
      <c r="BY33" s="213">
        <v>320328</v>
      </c>
      <c r="BZ33" s="83"/>
      <c r="CA33" s="174" t="s">
        <v>182</v>
      </c>
      <c r="CB33" s="92">
        <v>12906</v>
      </c>
      <c r="CC33" s="92">
        <v>24599</v>
      </c>
      <c r="CD33" s="92">
        <v>17632</v>
      </c>
      <c r="CE33" s="92">
        <v>21656</v>
      </c>
      <c r="CF33" s="92">
        <v>1990</v>
      </c>
      <c r="CG33" s="92">
        <v>4132</v>
      </c>
      <c r="CH33" s="92">
        <v>497</v>
      </c>
      <c r="CI33" s="92">
        <v>1037</v>
      </c>
      <c r="CJ33" s="92">
        <f t="shared" si="0"/>
        <v>33025</v>
      </c>
      <c r="CK33" s="92">
        <f t="shared" si="0"/>
        <v>51424</v>
      </c>
      <c r="CL33" s="83"/>
      <c r="CM33" s="17" t="s">
        <v>182</v>
      </c>
      <c r="CN33" s="62">
        <v>899</v>
      </c>
      <c r="CO33" s="62">
        <v>1264</v>
      </c>
      <c r="CP33" s="19">
        <v>535</v>
      </c>
      <c r="CQ33" s="19">
        <v>648</v>
      </c>
    </row>
    <row r="34" spans="1:95" s="4" customFormat="1" ht="14.5" x14ac:dyDescent="0.35">
      <c r="A34" s="27" t="s">
        <v>183</v>
      </c>
      <c r="B34" s="55">
        <v>46697</v>
      </c>
      <c r="C34" s="55">
        <v>82290</v>
      </c>
      <c r="D34" s="30">
        <v>18023</v>
      </c>
      <c r="E34" s="30">
        <v>26448</v>
      </c>
      <c r="F34" s="55">
        <v>72229.666666666672</v>
      </c>
      <c r="G34" s="84"/>
      <c r="H34" s="16" t="s">
        <v>183</v>
      </c>
      <c r="I34" s="19">
        <v>51960</v>
      </c>
      <c r="J34" s="19">
        <v>80434</v>
      </c>
      <c r="K34" s="19">
        <v>118192</v>
      </c>
      <c r="L34" s="19">
        <v>143945</v>
      </c>
      <c r="M34" s="19">
        <v>170152</v>
      </c>
      <c r="N34" s="19">
        <v>224379</v>
      </c>
      <c r="O34" s="84"/>
      <c r="P34" s="37" t="s">
        <v>183</v>
      </c>
      <c r="Q34" s="41">
        <v>37100</v>
      </c>
      <c r="R34" s="41">
        <v>62500</v>
      </c>
      <c r="S34" s="93">
        <v>19800</v>
      </c>
      <c r="T34" s="93">
        <v>24100</v>
      </c>
      <c r="U34" s="39">
        <v>7800</v>
      </c>
      <c r="V34" s="39">
        <v>8400</v>
      </c>
      <c r="W34" s="84"/>
      <c r="X34" s="17" t="s">
        <v>183</v>
      </c>
      <c r="Y34" s="62">
        <v>14781</v>
      </c>
      <c r="Z34" s="62">
        <v>25055</v>
      </c>
      <c r="AA34" s="19">
        <v>5984</v>
      </c>
      <c r="AB34" s="19">
        <v>6543</v>
      </c>
      <c r="AC34" s="129" t="s">
        <v>170</v>
      </c>
      <c r="AD34" s="129" t="s">
        <v>170</v>
      </c>
      <c r="AE34" s="19">
        <v>20765</v>
      </c>
      <c r="AF34" s="19">
        <v>31598</v>
      </c>
      <c r="AG34" s="84"/>
      <c r="AH34" s="16" t="s">
        <v>183</v>
      </c>
      <c r="AI34" s="43">
        <v>20526</v>
      </c>
      <c r="AJ34" s="43">
        <v>28959</v>
      </c>
      <c r="AK34" s="84"/>
      <c r="AL34" s="16" t="s">
        <v>183</v>
      </c>
      <c r="AM34" s="62">
        <v>1889</v>
      </c>
      <c r="AN34" s="62">
        <v>2690</v>
      </c>
      <c r="AO34" s="131">
        <v>624</v>
      </c>
      <c r="AP34" s="84"/>
      <c r="AQ34" s="17" t="s">
        <v>183</v>
      </c>
      <c r="AR34" s="92">
        <v>23678.666667000001</v>
      </c>
      <c r="AS34" s="92">
        <v>35229.916666999998</v>
      </c>
      <c r="AT34" s="41">
        <v>11476.75</v>
      </c>
      <c r="AU34" s="41">
        <v>13795.166667</v>
      </c>
      <c r="AV34" s="84"/>
      <c r="AW34" s="69" t="s">
        <v>183</v>
      </c>
      <c r="AX34" s="92">
        <v>5203</v>
      </c>
      <c r="AY34" s="92">
        <v>10909</v>
      </c>
      <c r="AZ34" s="15">
        <v>664</v>
      </c>
      <c r="BA34" s="84"/>
      <c r="BB34" s="16" t="s">
        <v>183</v>
      </c>
      <c r="BC34" s="19">
        <v>217639.29166666701</v>
      </c>
      <c r="BD34" s="19">
        <v>384273.64087919297</v>
      </c>
      <c r="BE34" s="19">
        <v>367827.58333333302</v>
      </c>
      <c r="BF34" s="19">
        <v>498056.5</v>
      </c>
      <c r="BG34" s="19">
        <f>SUM(BC34,BE34)</f>
        <v>585466.875</v>
      </c>
      <c r="BH34" s="19">
        <f>SUM(BD34,BF34)</f>
        <v>882330.14087919297</v>
      </c>
      <c r="BI34" s="84"/>
      <c r="BJ34" s="16" t="s">
        <v>183</v>
      </c>
      <c r="BK34" s="62">
        <v>3037</v>
      </c>
      <c r="BL34" s="62">
        <v>5067</v>
      </c>
      <c r="BM34" s="62">
        <v>2277</v>
      </c>
      <c r="BN34" s="84"/>
      <c r="BO34" s="97" t="s">
        <v>184</v>
      </c>
      <c r="BP34" s="213">
        <v>5260</v>
      </c>
      <c r="BQ34" s="213">
        <v>7440</v>
      </c>
      <c r="BR34" s="213">
        <v>146439</v>
      </c>
      <c r="BS34" s="213">
        <v>211383</v>
      </c>
      <c r="BT34" s="213">
        <v>24939</v>
      </c>
      <c r="BU34" s="213">
        <v>28178</v>
      </c>
      <c r="BV34" s="213">
        <v>84100</v>
      </c>
      <c r="BW34" s="213">
        <v>87675</v>
      </c>
      <c r="BX34" s="213">
        <v>257835</v>
      </c>
      <c r="BY34" s="213">
        <v>334676</v>
      </c>
      <c r="BZ34" s="84"/>
      <c r="CA34" s="174" t="s">
        <v>183</v>
      </c>
      <c r="CB34" s="92">
        <v>17316</v>
      </c>
      <c r="CC34" s="92">
        <v>32547</v>
      </c>
      <c r="CD34" s="92">
        <v>18559</v>
      </c>
      <c r="CE34" s="92">
        <v>23035</v>
      </c>
      <c r="CF34" s="182">
        <v>0</v>
      </c>
      <c r="CG34" s="182">
        <v>0</v>
      </c>
      <c r="CH34" s="182">
        <v>0</v>
      </c>
      <c r="CI34" s="182">
        <v>0</v>
      </c>
      <c r="CJ34" s="92">
        <f t="shared" si="0"/>
        <v>35875</v>
      </c>
      <c r="CK34" s="92">
        <f t="shared" si="0"/>
        <v>55582</v>
      </c>
      <c r="CL34" s="84"/>
      <c r="CM34" s="17" t="s">
        <v>183</v>
      </c>
      <c r="CN34" s="62">
        <v>891</v>
      </c>
      <c r="CO34" s="62">
        <v>1256</v>
      </c>
      <c r="CP34" s="19">
        <v>527</v>
      </c>
      <c r="CQ34" s="19">
        <v>629</v>
      </c>
    </row>
    <row r="35" spans="1:95" s="4" customFormat="1" ht="14.5" x14ac:dyDescent="0.35">
      <c r="A35" s="127" t="s">
        <v>184</v>
      </c>
      <c r="B35" s="201">
        <v>49752</v>
      </c>
      <c r="C35" s="201">
        <v>87125</v>
      </c>
      <c r="D35" s="202">
        <v>17303</v>
      </c>
      <c r="E35" s="202">
        <v>25512</v>
      </c>
      <c r="F35" s="201">
        <v>75371</v>
      </c>
      <c r="G35" s="85"/>
      <c r="H35" s="97" t="s">
        <v>184</v>
      </c>
      <c r="I35" s="213">
        <v>58200.416666666664</v>
      </c>
      <c r="J35" s="213">
        <v>90212</v>
      </c>
      <c r="K35" s="213">
        <v>121577.66666666667</v>
      </c>
      <c r="L35" s="213">
        <v>148059.25</v>
      </c>
      <c r="M35" s="213">
        <v>179778.08333333334</v>
      </c>
      <c r="N35" s="213">
        <v>238271.25</v>
      </c>
      <c r="O35" s="85"/>
      <c r="P35" t="s">
        <v>184</v>
      </c>
      <c r="Q35" s="217">
        <v>32100</v>
      </c>
      <c r="R35" s="217">
        <v>57000</v>
      </c>
      <c r="S35" s="217">
        <v>13500</v>
      </c>
      <c r="T35" s="217">
        <v>17200</v>
      </c>
      <c r="U35" s="217">
        <v>9000</v>
      </c>
      <c r="V35" s="217">
        <v>10000</v>
      </c>
      <c r="W35" s="85"/>
      <c r="X35" s="112" t="s">
        <v>184</v>
      </c>
      <c r="Y35" s="227">
        <v>16578</v>
      </c>
      <c r="Z35" s="227">
        <v>27902</v>
      </c>
      <c r="AA35" s="227">
        <v>6008</v>
      </c>
      <c r="AB35" s="227">
        <v>6569</v>
      </c>
      <c r="AC35" s="227" t="s">
        <v>170</v>
      </c>
      <c r="AD35" s="227" t="s">
        <v>170</v>
      </c>
      <c r="AE35" s="227">
        <v>22586</v>
      </c>
      <c r="AF35" s="227">
        <v>34417</v>
      </c>
      <c r="AG35" s="85"/>
      <c r="AH35" s="97" t="s">
        <v>184</v>
      </c>
      <c r="AI35" s="217">
        <v>20711</v>
      </c>
      <c r="AJ35" s="217">
        <v>29124</v>
      </c>
      <c r="AK35" s="85"/>
      <c r="AL35" s="97" t="s">
        <v>184</v>
      </c>
      <c r="AM35" s="227">
        <v>1922</v>
      </c>
      <c r="AN35" s="227">
        <v>2670</v>
      </c>
      <c r="AO35" s="227">
        <v>626</v>
      </c>
      <c r="AP35" s="85"/>
      <c r="AQ35" s="16" t="s">
        <v>184</v>
      </c>
      <c r="AR35" s="92">
        <v>24144</v>
      </c>
      <c r="AS35" s="92">
        <v>36257</v>
      </c>
      <c r="AT35" s="41">
        <v>11572</v>
      </c>
      <c r="AU35" s="41">
        <v>14002</v>
      </c>
      <c r="AV35" s="85"/>
      <c r="AW35" s="112" t="s">
        <v>184</v>
      </c>
      <c r="AX35" s="227">
        <v>5244</v>
      </c>
      <c r="AY35" s="227">
        <v>10757</v>
      </c>
      <c r="AZ35" s="227">
        <v>684</v>
      </c>
      <c r="BA35" s="85"/>
      <c r="BB35" s="112" t="s">
        <v>184</v>
      </c>
      <c r="BC35" s="213">
        <v>245245.91666666701</v>
      </c>
      <c r="BD35" s="213">
        <v>420592.33333333331</v>
      </c>
      <c r="BE35" s="213">
        <v>368052</v>
      </c>
      <c r="BF35" s="213">
        <v>496355</v>
      </c>
      <c r="BG35" s="213">
        <v>613297.91666666663</v>
      </c>
      <c r="BH35" s="213">
        <v>916947.33333333326</v>
      </c>
      <c r="BI35" s="85"/>
      <c r="BJ35" s="97" t="s">
        <v>184</v>
      </c>
      <c r="BK35" s="227">
        <v>3228</v>
      </c>
      <c r="BL35" s="227">
        <v>5373</v>
      </c>
      <c r="BM35" s="227">
        <v>2457</v>
      </c>
      <c r="BN35" s="85"/>
      <c r="BO35" s="97"/>
      <c r="BP35" s="249"/>
      <c r="BQ35" s="249"/>
      <c r="BR35" s="249"/>
      <c r="BS35" s="249"/>
      <c r="BT35" s="249"/>
      <c r="BU35" s="246"/>
      <c r="BV35" s="246"/>
      <c r="BW35" s="246"/>
      <c r="BX35" s="213"/>
      <c r="BY35" s="213"/>
      <c r="BZ35" s="85"/>
      <c r="CA35" s="208" t="s">
        <v>184</v>
      </c>
      <c r="CB35" s="227">
        <v>18321</v>
      </c>
      <c r="CC35" s="227">
        <v>34019</v>
      </c>
      <c r="CD35" s="227">
        <v>18338</v>
      </c>
      <c r="CE35" s="227">
        <v>22731</v>
      </c>
      <c r="CF35" s="240">
        <v>0</v>
      </c>
      <c r="CG35" s="240">
        <v>0</v>
      </c>
      <c r="CH35" s="240">
        <v>0</v>
      </c>
      <c r="CI35" s="240">
        <v>0</v>
      </c>
      <c r="CJ35" s="227">
        <f>SUM(CF35,CH35,CB35,CD35)</f>
        <v>36659</v>
      </c>
      <c r="CK35" s="227">
        <f t="shared" si="0"/>
        <v>56750</v>
      </c>
      <c r="CL35" s="85"/>
      <c r="CM35" s="97" t="s">
        <v>184</v>
      </c>
      <c r="CN35" s="227">
        <v>920</v>
      </c>
      <c r="CO35" s="227">
        <v>1290</v>
      </c>
      <c r="CP35" s="227">
        <v>532</v>
      </c>
      <c r="CQ35" s="227">
        <v>629</v>
      </c>
    </row>
    <row r="36" spans="1:95" s="4" customFormat="1" ht="14.5" x14ac:dyDescent="0.35">
      <c r="A36" s="7"/>
      <c r="B36" s="8"/>
      <c r="C36" s="8"/>
      <c r="D36" s="5"/>
      <c r="E36" s="5"/>
      <c r="G36" s="86"/>
      <c r="H36" s="97"/>
      <c r="I36" s="214"/>
      <c r="J36" s="214"/>
      <c r="K36" s="214"/>
      <c r="L36" s="214"/>
      <c r="M36" s="213"/>
      <c r="N36" s="213"/>
      <c r="O36" s="86"/>
      <c r="P36" s="35"/>
      <c r="W36" s="86"/>
      <c r="AG36" s="86"/>
      <c r="AK36" s="86"/>
      <c r="AP36" s="86"/>
      <c r="AS36" s="144"/>
      <c r="AT36" s="16"/>
      <c r="AU36" s="16"/>
      <c r="AV36" s="86"/>
      <c r="BA36" s="86"/>
      <c r="BI36" s="86"/>
      <c r="BN36" s="86"/>
      <c r="BO36" s="97"/>
      <c r="BP36" s="213"/>
      <c r="BQ36" s="246"/>
      <c r="BR36" s="246"/>
      <c r="BS36" s="246"/>
      <c r="BT36" s="246"/>
      <c r="BU36" s="246"/>
      <c r="BV36" s="214"/>
      <c r="BW36" s="246"/>
      <c r="BX36" s="246"/>
      <c r="BY36" s="246"/>
      <c r="BZ36" s="86"/>
      <c r="CL36" s="86"/>
      <c r="CM36" s="52"/>
      <c r="CN36" s="246"/>
      <c r="CO36" s="246"/>
      <c r="CP36" s="97"/>
      <c r="CQ36" s="97"/>
    </row>
    <row r="37" spans="1:95" s="4" customFormat="1" ht="14.5" x14ac:dyDescent="0.3">
      <c r="A37" s="9"/>
      <c r="B37" s="5"/>
      <c r="C37" s="5"/>
      <c r="D37" s="5"/>
      <c r="E37" s="5"/>
      <c r="G37" s="86"/>
      <c r="O37" s="86"/>
      <c r="P37" s="218" t="s">
        <v>185</v>
      </c>
      <c r="Q37" s="219"/>
      <c r="R37" s="218"/>
      <c r="S37" s="220"/>
      <c r="T37" s="218"/>
      <c r="U37" s="218"/>
      <c r="V37" s="218"/>
      <c r="W37" s="86"/>
      <c r="AG37" s="86"/>
      <c r="AK37" s="86"/>
      <c r="AP37" s="86"/>
      <c r="AQ37" s="145"/>
      <c r="AR37" s="17" t="s">
        <v>186</v>
      </c>
      <c r="AV37" s="86"/>
      <c r="BA37" s="86"/>
      <c r="BI37" s="86"/>
      <c r="BN37" s="86"/>
      <c r="BO37" s="97"/>
      <c r="BP37" s="250"/>
      <c r="BQ37" s="221" t="s">
        <v>187</v>
      </c>
      <c r="BR37" s="251"/>
      <c r="BS37" s="251"/>
      <c r="BT37" s="251"/>
      <c r="BU37" s="97"/>
      <c r="BV37" s="97"/>
      <c r="BW37" s="97"/>
      <c r="BX37" s="33"/>
      <c r="BY37" s="33"/>
      <c r="BZ37" s="86"/>
      <c r="CL37" s="86"/>
    </row>
    <row r="38" spans="1:95" ht="14.5" x14ac:dyDescent="0.35">
      <c r="A38" s="9"/>
      <c r="B38" s="6"/>
      <c r="C38" s="6"/>
      <c r="D38" s="5"/>
      <c r="E38" s="6"/>
      <c r="P38" s="221" t="s">
        <v>188</v>
      </c>
      <c r="Q38" s="222"/>
      <c r="R38" s="223"/>
      <c r="S38" s="223"/>
      <c r="T38" s="223"/>
      <c r="U38" s="223"/>
      <c r="V38" s="223"/>
      <c r="BB38" s="4"/>
      <c r="BC38" s="4"/>
      <c r="BD38" s="4"/>
      <c r="BE38" s="4"/>
      <c r="BF38" s="4"/>
      <c r="BG38" s="4"/>
      <c r="BH38" s="4"/>
      <c r="BO38" s="97"/>
      <c r="BP38" s="252"/>
      <c r="BQ38" s="221" t="s">
        <v>188</v>
      </c>
      <c r="BR38" s="251"/>
      <c r="BS38" s="97"/>
      <c r="BT38" s="252"/>
      <c r="BU38" s="252"/>
      <c r="BV38" s="97"/>
      <c r="BW38" s="97"/>
      <c r="BX38" s="213"/>
      <c r="BY38" s="213"/>
    </row>
    <row r="39" spans="1:95" ht="14.5" x14ac:dyDescent="0.35">
      <c r="A39" s="10"/>
      <c r="B39" s="11"/>
      <c r="C39" s="11"/>
      <c r="D39" s="6"/>
      <c r="E39" s="6"/>
    </row>
    <row r="40" spans="1:95" ht="14.5" x14ac:dyDescent="0.35">
      <c r="A40" s="10"/>
      <c r="B40" s="11"/>
      <c r="C40" s="12"/>
      <c r="D40" s="6"/>
      <c r="E40" s="6"/>
      <c r="F40" s="6"/>
      <c r="G40" s="88"/>
      <c r="H40" s="5"/>
      <c r="I40" s="5"/>
      <c r="J40" s="5"/>
      <c r="K40" s="4"/>
      <c r="L40" s="4"/>
      <c r="O40" s="88"/>
      <c r="W40" s="88"/>
      <c r="AG40" s="88"/>
      <c r="AK40" s="88"/>
      <c r="AP40" s="88"/>
      <c r="AV40" s="88"/>
      <c r="BA40" s="88"/>
      <c r="BI40" s="88"/>
      <c r="BN40" s="88"/>
      <c r="BZ40" s="88"/>
      <c r="CL40" s="88"/>
    </row>
    <row r="41" spans="1:95" ht="14.5" x14ac:dyDescent="0.35">
      <c r="A41" s="9"/>
      <c r="D41" s="11"/>
      <c r="E41" s="11"/>
      <c r="F41" s="11"/>
      <c r="G41" s="89"/>
      <c r="H41" s="11"/>
      <c r="I41" s="11"/>
      <c r="J41" s="11"/>
      <c r="K41" s="4"/>
      <c r="L41" s="4"/>
      <c r="O41" s="89"/>
      <c r="W41" s="89"/>
      <c r="AG41" s="89"/>
      <c r="AK41" s="89"/>
      <c r="AP41" s="89"/>
      <c r="AV41" s="89"/>
      <c r="BA41" s="89"/>
      <c r="BI41" s="89"/>
      <c r="BN41" s="89"/>
      <c r="BZ41" s="89"/>
      <c r="CL41" s="89"/>
    </row>
    <row r="42" spans="1:95" ht="14.5" x14ac:dyDescent="0.35">
      <c r="A42" s="9"/>
      <c r="D42" s="11"/>
      <c r="F42" s="11"/>
      <c r="G42" s="89"/>
      <c r="H42" s="11"/>
      <c r="I42" s="11"/>
      <c r="J42" s="11"/>
      <c r="K42" s="4"/>
      <c r="L42" s="4"/>
      <c r="O42" s="89"/>
      <c r="W42" s="89"/>
      <c r="AG42" s="89"/>
      <c r="AK42" s="89"/>
      <c r="AP42" s="89"/>
      <c r="AV42" s="89"/>
      <c r="BA42" s="89"/>
      <c r="BI42" s="89"/>
      <c r="BN42" s="89"/>
      <c r="BZ42" s="89"/>
      <c r="CL42" s="89"/>
    </row>
    <row r="43" spans="1:95" ht="14.5" x14ac:dyDescent="0.35">
      <c r="A43" s="10"/>
      <c r="E43" s="11"/>
    </row>
  </sheetData>
  <mergeCells count="51">
    <mergeCell ref="AW5:AZ5"/>
    <mergeCell ref="BB5:BH5"/>
    <mergeCell ref="B6:C6"/>
    <mergeCell ref="D6:E6"/>
    <mergeCell ref="AI6:AJ6"/>
    <mergeCell ref="AR6:AS6"/>
    <mergeCell ref="AT6:AU6"/>
    <mergeCell ref="I6:J6"/>
    <mergeCell ref="K6:L6"/>
    <mergeCell ref="M6:N6"/>
    <mergeCell ref="Q6:R6"/>
    <mergeCell ref="S6:T6"/>
    <mergeCell ref="U6:V6"/>
    <mergeCell ref="AM6:AN6"/>
    <mergeCell ref="BE6:BF6"/>
    <mergeCell ref="BG6:BH6"/>
    <mergeCell ref="BK6:BL6"/>
    <mergeCell ref="CP6:CQ6"/>
    <mergeCell ref="CF6:CG6"/>
    <mergeCell ref="CH6:CI6"/>
    <mergeCell ref="CJ6:CK6"/>
    <mergeCell ref="BP6:BQ6"/>
    <mergeCell ref="CN6:CO6"/>
    <mergeCell ref="CD6:CE6"/>
    <mergeCell ref="CB6:CC6"/>
    <mergeCell ref="BR6:BS6"/>
    <mergeCell ref="BT6:BU6"/>
    <mergeCell ref="BV6:BW6"/>
    <mergeCell ref="BX6:BY6"/>
    <mergeCell ref="Y6:Z6"/>
    <mergeCell ref="AA6:AB6"/>
    <mergeCell ref="AX6:AY6"/>
    <mergeCell ref="BC6:BD6"/>
    <mergeCell ref="AC6:AD6"/>
    <mergeCell ref="AE6:AF6"/>
    <mergeCell ref="P5:V5"/>
    <mergeCell ref="A1:XFD1"/>
    <mergeCell ref="AL5:AO5"/>
    <mergeCell ref="A5:F5"/>
    <mergeCell ref="H5:N5"/>
    <mergeCell ref="AQ5:AU5"/>
    <mergeCell ref="X5:AF5"/>
    <mergeCell ref="CM5:CQ5"/>
    <mergeCell ref="A3:XFD3"/>
    <mergeCell ref="A2:XFD2"/>
    <mergeCell ref="A4:XFD4"/>
    <mergeCell ref="AH5:AJ5"/>
    <mergeCell ref="CA5:CK5"/>
    <mergeCell ref="BJ5:BM5"/>
    <mergeCell ref="BO5:BU5"/>
    <mergeCell ref="BV5:BY5"/>
  </mergeCells>
  <pageMargins left="0.7" right="0.7" top="0.75" bottom="0.75" header="0.3" footer="0.3"/>
  <pageSetup orientation="portrait" r:id="rId1"/>
  <headerFooter>
    <oddFooter>&amp;L&amp;1#&amp;"Calibri"&amp;11&amp;K000000Classification: Protected 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BA990-8D71-4F95-A3C5-B0CCE695DFC2}">
  <dimension ref="A1:DA44"/>
  <sheetViews>
    <sheetView topLeftCell="AD1" workbookViewId="0">
      <selection activeCell="AT35" sqref="AT35"/>
    </sheetView>
  </sheetViews>
  <sheetFormatPr defaultColWidth="9.1796875" defaultRowHeight="15" customHeight="1" x14ac:dyDescent="0.35"/>
  <cols>
    <col min="1" max="1" width="9" style="14" bestFit="1" customWidth="1"/>
    <col min="2" max="3" width="17.54296875" style="14" customWidth="1"/>
    <col min="4" max="4" width="0.54296875" style="87" customWidth="1"/>
    <col min="5" max="5" width="9" style="14" bestFit="1" customWidth="1"/>
    <col min="6" max="8" width="17.1796875" style="14" customWidth="1"/>
    <col min="9" max="9" width="0.54296875" style="87" customWidth="1"/>
    <col min="10" max="10" width="11.54296875" style="14" customWidth="1"/>
    <col min="11" max="11" width="14.453125" style="14" customWidth="1"/>
    <col min="12" max="12" width="22.26953125" style="14" customWidth="1"/>
    <col min="13" max="13" width="1.1796875" style="87" customWidth="1"/>
    <col min="14" max="14" width="9" style="14" bestFit="1" customWidth="1"/>
    <col min="15" max="18" width="11.54296875" style="14" customWidth="1"/>
    <col min="19" max="19" width="0.54296875" style="87" customWidth="1"/>
    <col min="20" max="20" width="9" style="14" bestFit="1" customWidth="1"/>
    <col min="21" max="21" width="22.1796875" style="14" customWidth="1"/>
    <col min="22" max="22" width="0.54296875" style="87" customWidth="1"/>
    <col min="23" max="23" width="8.7265625" style="14"/>
    <col min="24" max="24" width="17.7265625" style="14" customWidth="1"/>
    <col min="25" max="25" width="0.54296875" style="87" customWidth="1"/>
    <col min="26" max="26" width="8.7265625" style="14"/>
    <col min="27" max="27" width="14.7265625" style="14" customWidth="1"/>
    <col min="28" max="28" width="0.54296875" style="87" customWidth="1"/>
    <col min="29" max="29" width="9" style="14" bestFit="1" customWidth="1"/>
    <col min="30" max="30" width="16.54296875" style="14" customWidth="1"/>
    <col min="31" max="31" width="0.54296875" style="87" customWidth="1"/>
    <col min="32" max="32" width="9" style="14" bestFit="1" customWidth="1"/>
    <col min="33" max="35" width="13.54296875" style="14" customWidth="1"/>
    <col min="36" max="36" width="0.54296875" style="87" customWidth="1"/>
    <col min="37" max="37" width="9" style="14" bestFit="1" customWidth="1"/>
    <col min="38" max="39" width="17.54296875" style="14" customWidth="1"/>
    <col min="40" max="40" width="0.54296875" style="87" customWidth="1"/>
    <col min="41" max="41" width="8.7265625" style="14"/>
    <col min="42" max="45" width="11.54296875" style="14" customWidth="1"/>
    <col min="46" max="46" width="12.7265625" style="14" customWidth="1"/>
    <col min="47" max="47" width="1" style="14" customWidth="1"/>
    <col min="48" max="48" width="0.54296875" style="87" customWidth="1"/>
    <col min="49" max="49" width="9" style="14" bestFit="1" customWidth="1"/>
    <col min="50" max="54" width="11.54296875" style="14" customWidth="1"/>
    <col min="55" max="55" width="0.54296875" style="87" customWidth="1"/>
    <col min="56" max="56" width="9" style="14" bestFit="1" customWidth="1"/>
    <col min="57" max="57" width="15.453125" style="14" customWidth="1"/>
    <col min="58" max="16384" width="9.1796875" style="14"/>
  </cols>
  <sheetData>
    <row r="1" spans="1:105" s="281" customFormat="1" ht="26" x14ac:dyDescent="0.6">
      <c r="A1" s="281" t="s">
        <v>0</v>
      </c>
    </row>
    <row r="2" spans="1:105" s="305" customFormat="1" ht="14.5" customHeight="1" x14ac:dyDescent="0.35"/>
    <row r="3" spans="1:105" s="306" customFormat="1" ht="18.649999999999999" customHeight="1" x14ac:dyDescent="0.35">
      <c r="A3" s="306" t="s">
        <v>4</v>
      </c>
    </row>
    <row r="4" spans="1:105" s="307" customFormat="1" ht="14.5" customHeight="1" x14ac:dyDescent="0.35">
      <c r="A4" s="307" t="s">
        <v>189</v>
      </c>
    </row>
    <row r="5" spans="1:105" s="284" customFormat="1" ht="14.5" customHeight="1" x14ac:dyDescent="0.35"/>
    <row r="6" spans="1:105" s="63" customFormat="1" ht="18.649999999999999" customHeight="1" x14ac:dyDescent="0.35">
      <c r="A6" s="295" t="s">
        <v>111</v>
      </c>
      <c r="B6" s="295"/>
      <c r="C6" s="295"/>
      <c r="D6" s="81"/>
      <c r="E6" s="304" t="s">
        <v>112</v>
      </c>
      <c r="F6" s="304"/>
      <c r="G6" s="304"/>
      <c r="H6" s="304"/>
      <c r="I6" s="81"/>
      <c r="J6" s="295" t="s">
        <v>113</v>
      </c>
      <c r="K6" s="295"/>
      <c r="L6" s="295"/>
      <c r="M6" s="81"/>
      <c r="N6" s="304" t="s">
        <v>114</v>
      </c>
      <c r="O6" s="304"/>
      <c r="P6" s="304"/>
      <c r="Q6" s="304"/>
      <c r="R6" s="304"/>
      <c r="S6" s="81"/>
      <c r="T6" s="295" t="s">
        <v>115</v>
      </c>
      <c r="U6" s="295"/>
      <c r="V6" s="81"/>
      <c r="W6" s="304" t="s">
        <v>116</v>
      </c>
      <c r="X6" s="304"/>
      <c r="Y6" s="81"/>
      <c r="Z6" s="295" t="s">
        <v>117</v>
      </c>
      <c r="AA6" s="295"/>
      <c r="AB6" s="81"/>
      <c r="AC6" s="304" t="s">
        <v>118</v>
      </c>
      <c r="AD6" s="304"/>
      <c r="AE6" s="81"/>
      <c r="AF6" s="295" t="s">
        <v>119</v>
      </c>
      <c r="AG6" s="295"/>
      <c r="AH6" s="295"/>
      <c r="AI6" s="295"/>
      <c r="AJ6" s="81"/>
      <c r="AK6" s="304" t="s">
        <v>120</v>
      </c>
      <c r="AL6" s="304"/>
      <c r="AM6" s="304"/>
      <c r="AN6" s="81"/>
      <c r="AO6" s="295" t="s">
        <v>121</v>
      </c>
      <c r="AP6" s="295"/>
      <c r="AQ6" s="295"/>
      <c r="AR6" s="295"/>
      <c r="AS6" s="295"/>
      <c r="AT6" s="295"/>
      <c r="AU6" s="239"/>
      <c r="AV6" s="81"/>
      <c r="AW6" s="294" t="s">
        <v>122</v>
      </c>
      <c r="AX6" s="294"/>
      <c r="AY6" s="294"/>
      <c r="AZ6" s="294"/>
      <c r="BA6" s="294"/>
      <c r="BB6" s="294"/>
      <c r="BC6" s="81"/>
      <c r="BD6" s="295" t="s">
        <v>123</v>
      </c>
      <c r="BE6" s="295"/>
      <c r="BF6" s="64"/>
      <c r="BG6" s="64"/>
      <c r="BH6" s="64"/>
      <c r="BI6" s="64"/>
      <c r="BJ6" s="64"/>
      <c r="BK6" s="64"/>
      <c r="BL6" s="64"/>
      <c r="BM6" s="64"/>
      <c r="BN6" s="64"/>
      <c r="BO6" s="64"/>
      <c r="BP6" s="64"/>
      <c r="BQ6" s="64"/>
      <c r="BR6" s="64"/>
      <c r="BS6" s="64"/>
      <c r="BT6" s="64"/>
      <c r="BU6" s="64"/>
      <c r="BV6" s="64"/>
      <c r="BW6" s="64"/>
      <c r="BX6" s="64"/>
      <c r="BY6" s="64"/>
      <c r="BZ6" s="64"/>
      <c r="CA6" s="64"/>
      <c r="CB6" s="64"/>
      <c r="CC6" s="64"/>
      <c r="CD6" s="64"/>
      <c r="CE6" s="64"/>
      <c r="CF6" s="64"/>
      <c r="CG6" s="64"/>
      <c r="CH6" s="64"/>
      <c r="CI6" s="64"/>
      <c r="CJ6" s="64"/>
      <c r="CK6" s="64"/>
      <c r="CL6" s="64"/>
      <c r="CM6" s="64"/>
      <c r="CN6" s="64"/>
      <c r="CO6" s="64"/>
      <c r="CP6" s="64"/>
      <c r="CQ6" s="64"/>
      <c r="CR6" s="64"/>
      <c r="CS6" s="64"/>
      <c r="CT6" s="64"/>
      <c r="CU6" s="64"/>
      <c r="CV6" s="64"/>
      <c r="CW6" s="64"/>
      <c r="CX6" s="64"/>
    </row>
    <row r="7" spans="1:105" s="96" customFormat="1" ht="29.15" customHeight="1" x14ac:dyDescent="0.35">
      <c r="A7" s="70"/>
      <c r="B7" s="94" t="s">
        <v>124</v>
      </c>
      <c r="C7" s="94" t="s">
        <v>190</v>
      </c>
      <c r="D7" s="95"/>
      <c r="E7" s="51"/>
      <c r="F7" s="148" t="s">
        <v>127</v>
      </c>
      <c r="G7" s="148" t="s">
        <v>128</v>
      </c>
      <c r="H7" s="51" t="s">
        <v>129</v>
      </c>
      <c r="I7" s="95"/>
      <c r="J7" s="70"/>
      <c r="K7" s="74" t="s">
        <v>191</v>
      </c>
      <c r="L7" s="74" t="s">
        <v>192</v>
      </c>
      <c r="M7" s="95"/>
      <c r="N7" s="52"/>
      <c r="O7" s="51" t="s">
        <v>193</v>
      </c>
      <c r="P7" s="51" t="s">
        <v>194</v>
      </c>
      <c r="Q7" s="74" t="s">
        <v>195</v>
      </c>
      <c r="R7" s="51" t="s">
        <v>129</v>
      </c>
      <c r="S7" s="95"/>
      <c r="T7" s="195"/>
      <c r="U7" s="51" t="s">
        <v>124</v>
      </c>
      <c r="V7" s="95"/>
      <c r="W7" s="70"/>
      <c r="X7" s="52" t="s">
        <v>127</v>
      </c>
      <c r="Y7" s="95"/>
      <c r="Z7" s="70"/>
      <c r="AA7" s="74" t="s">
        <v>196</v>
      </c>
      <c r="AB7" s="95"/>
      <c r="AC7" s="52"/>
      <c r="AD7" s="51" t="s">
        <v>127</v>
      </c>
      <c r="AE7" s="95"/>
      <c r="AF7" s="97"/>
      <c r="AG7" s="51" t="s">
        <v>140</v>
      </c>
      <c r="AH7" s="51" t="s">
        <v>197</v>
      </c>
      <c r="AI7" s="52" t="s">
        <v>129</v>
      </c>
      <c r="AJ7" s="95"/>
      <c r="AK7" s="52"/>
      <c r="AL7" s="74" t="s">
        <v>145</v>
      </c>
      <c r="AM7" s="74" t="s">
        <v>198</v>
      </c>
      <c r="AN7" s="95"/>
      <c r="AO7" s="99"/>
      <c r="AP7" s="183" t="s">
        <v>144</v>
      </c>
      <c r="AQ7" s="183" t="s">
        <v>145</v>
      </c>
      <c r="AR7" s="183" t="s">
        <v>146</v>
      </c>
      <c r="AS7" s="183" t="s">
        <v>147</v>
      </c>
      <c r="AT7" s="52" t="s">
        <v>129</v>
      </c>
      <c r="AU7" s="52"/>
      <c r="AV7" s="95"/>
      <c r="AW7" s="52"/>
      <c r="AX7" s="51" t="s">
        <v>148</v>
      </c>
      <c r="AY7" s="51" t="s">
        <v>149</v>
      </c>
      <c r="AZ7" s="51" t="s">
        <v>150</v>
      </c>
      <c r="BA7" s="51" t="s">
        <v>151</v>
      </c>
      <c r="BB7" s="52" t="s">
        <v>129</v>
      </c>
      <c r="BC7" s="95"/>
      <c r="BD7" s="52"/>
      <c r="BE7" s="51" t="s">
        <v>145</v>
      </c>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row>
    <row r="8" spans="1:105" ht="14.5" x14ac:dyDescent="0.35">
      <c r="A8" s="24" t="s">
        <v>153</v>
      </c>
      <c r="B8" s="25" t="s">
        <v>199</v>
      </c>
      <c r="C8" s="25" t="s">
        <v>199</v>
      </c>
      <c r="D8" s="83"/>
      <c r="E8" s="75" t="s">
        <v>153</v>
      </c>
      <c r="F8" s="75" t="s">
        <v>199</v>
      </c>
      <c r="G8" s="75" t="s">
        <v>199</v>
      </c>
      <c r="H8" s="75" t="s">
        <v>199</v>
      </c>
      <c r="I8" s="83"/>
      <c r="J8" s="24" t="s">
        <v>153</v>
      </c>
      <c r="K8" s="25" t="s">
        <v>199</v>
      </c>
      <c r="L8" s="25" t="s">
        <v>199</v>
      </c>
      <c r="M8" s="83"/>
      <c r="N8" s="68" t="s">
        <v>153</v>
      </c>
      <c r="O8" s="68" t="s">
        <v>199</v>
      </c>
      <c r="P8" s="68" t="s">
        <v>199</v>
      </c>
      <c r="Q8" s="68" t="s">
        <v>199</v>
      </c>
      <c r="R8" s="68" t="s">
        <v>199</v>
      </c>
      <c r="S8" s="83"/>
      <c r="T8" s="25" t="s">
        <v>153</v>
      </c>
      <c r="U8" s="25" t="s">
        <v>199</v>
      </c>
      <c r="V8" s="83"/>
      <c r="W8" s="24" t="s">
        <v>153</v>
      </c>
      <c r="X8" s="25" t="s">
        <v>199</v>
      </c>
      <c r="Y8" s="83"/>
      <c r="Z8" s="24" t="s">
        <v>153</v>
      </c>
      <c r="AA8" s="25" t="s">
        <v>199</v>
      </c>
      <c r="AB8" s="83"/>
      <c r="AC8" s="25" t="s">
        <v>153</v>
      </c>
      <c r="AD8" s="25" t="s">
        <v>199</v>
      </c>
      <c r="AE8" s="83"/>
      <c r="AF8" s="25" t="s">
        <v>153</v>
      </c>
      <c r="AG8" s="25" t="s">
        <v>199</v>
      </c>
      <c r="AH8" s="25" t="s">
        <v>199</v>
      </c>
      <c r="AI8" s="25" t="s">
        <v>199</v>
      </c>
      <c r="AJ8" s="83"/>
      <c r="AK8" s="25" t="s">
        <v>153</v>
      </c>
      <c r="AL8" s="24" t="s">
        <v>199</v>
      </c>
      <c r="AM8" s="24" t="s">
        <v>199</v>
      </c>
      <c r="AN8" s="83"/>
      <c r="AO8" s="33" t="s">
        <v>153</v>
      </c>
      <c r="AP8" s="33" t="s">
        <v>199</v>
      </c>
      <c r="AQ8" s="33" t="s">
        <v>199</v>
      </c>
      <c r="AR8" s="33" t="s">
        <v>199</v>
      </c>
      <c r="AS8" s="33" t="s">
        <v>199</v>
      </c>
      <c r="AT8" s="33" t="s">
        <v>199</v>
      </c>
      <c r="AU8" s="33"/>
      <c r="AV8" s="83"/>
      <c r="AW8" s="24" t="s">
        <v>153</v>
      </c>
      <c r="AX8" s="24" t="s">
        <v>199</v>
      </c>
      <c r="AY8" s="24" t="s">
        <v>199</v>
      </c>
      <c r="AZ8" s="24" t="s">
        <v>199</v>
      </c>
      <c r="BA8" s="24" t="s">
        <v>199</v>
      </c>
      <c r="BB8" s="67" t="s">
        <v>199</v>
      </c>
      <c r="BC8" s="83"/>
      <c r="BD8" s="25" t="s">
        <v>153</v>
      </c>
      <c r="BE8" s="24" t="s">
        <v>199</v>
      </c>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row>
    <row r="9" spans="1:105" ht="14.5" x14ac:dyDescent="0.35">
      <c r="A9" s="17">
        <v>1997</v>
      </c>
      <c r="B9" s="18">
        <v>3.4378041643293908</v>
      </c>
      <c r="C9" s="18">
        <v>0.84279121474437746</v>
      </c>
      <c r="D9" s="83"/>
      <c r="E9" s="16" t="s">
        <v>156</v>
      </c>
      <c r="F9" s="125">
        <v>8.9304721283409823</v>
      </c>
      <c r="G9" s="125">
        <v>0.90257833139011467</v>
      </c>
      <c r="H9" s="125">
        <v>9.8330504597310977</v>
      </c>
      <c r="I9" s="83"/>
      <c r="J9" s="17">
        <v>1997</v>
      </c>
      <c r="K9" s="18">
        <v>7.586580318330463</v>
      </c>
      <c r="L9" s="38"/>
      <c r="M9" s="83"/>
      <c r="N9" s="37"/>
      <c r="O9" s="37"/>
      <c r="P9" s="37"/>
      <c r="Q9" s="37"/>
      <c r="R9" s="37"/>
      <c r="S9" s="83"/>
      <c r="T9" s="16" t="s">
        <v>156</v>
      </c>
      <c r="U9" s="126">
        <v>14.44129147938988</v>
      </c>
      <c r="V9" s="83"/>
      <c r="W9" s="37"/>
      <c r="X9" s="37"/>
      <c r="Y9" s="83"/>
      <c r="Z9" s="140">
        <v>1997</v>
      </c>
      <c r="AA9" s="18">
        <v>7.3294876145232504</v>
      </c>
      <c r="AB9" s="83"/>
      <c r="AC9" s="37"/>
      <c r="AD9" s="37"/>
      <c r="AE9" s="83"/>
      <c r="AF9" s="37"/>
      <c r="AG9" s="37"/>
      <c r="AH9" s="37"/>
      <c r="AI9" s="37"/>
      <c r="AJ9" s="83"/>
      <c r="AK9" s="16"/>
      <c r="AL9" s="62"/>
      <c r="AM9" s="62"/>
      <c r="AN9" s="83"/>
      <c r="AO9" s="253" t="s">
        <v>157</v>
      </c>
      <c r="AP9" s="254"/>
      <c r="AQ9" s="245">
        <v>9.6111921668563198</v>
      </c>
      <c r="AR9" s="245">
        <v>2.1496479622376814</v>
      </c>
      <c r="AS9" s="2"/>
      <c r="AT9" s="231">
        <v>11.760840129094001</v>
      </c>
      <c r="AU9" s="231"/>
      <c r="AV9" s="83"/>
      <c r="AW9" s="69" t="s">
        <v>156</v>
      </c>
      <c r="AX9" s="156"/>
      <c r="AY9" s="156"/>
      <c r="AZ9" s="156">
        <v>9.1471989035070109</v>
      </c>
      <c r="BA9" s="156"/>
      <c r="BB9" s="126">
        <v>9.1471989035070109</v>
      </c>
      <c r="BC9" s="83"/>
      <c r="BD9" s="17">
        <v>1997</v>
      </c>
      <c r="BE9" s="125">
        <v>6.4362964916908458</v>
      </c>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row>
    <row r="10" spans="1:105" ht="14.5" x14ac:dyDescent="0.35">
      <c r="A10" s="17">
        <v>1998</v>
      </c>
      <c r="B10" s="18">
        <v>2.8746763596721565</v>
      </c>
      <c r="C10" s="18">
        <v>0.88422135696973136</v>
      </c>
      <c r="D10" s="83"/>
      <c r="E10" s="16" t="s">
        <v>157</v>
      </c>
      <c r="F10" s="125">
        <v>7.6356649475855614</v>
      </c>
      <c r="G10" s="125">
        <v>1.0152462291661775</v>
      </c>
      <c r="H10" s="125">
        <v>8.6509111767517393</v>
      </c>
      <c r="I10" s="83"/>
      <c r="J10" s="17">
        <v>1998</v>
      </c>
      <c r="K10" s="18">
        <v>7.0601107815939947</v>
      </c>
      <c r="L10" s="38"/>
      <c r="M10" s="83"/>
      <c r="N10" s="37"/>
      <c r="O10" s="37"/>
      <c r="P10" s="37"/>
      <c r="Q10" s="37"/>
      <c r="R10" s="37"/>
      <c r="S10" s="83"/>
      <c r="T10" s="16" t="s">
        <v>157</v>
      </c>
      <c r="U10" s="126">
        <v>13.672589748872465</v>
      </c>
      <c r="V10" s="83"/>
      <c r="W10" s="37"/>
      <c r="X10" s="37"/>
      <c r="Y10" s="83"/>
      <c r="Z10" s="140">
        <v>1998</v>
      </c>
      <c r="AA10" s="18">
        <v>6.9250279165187898</v>
      </c>
      <c r="AB10" s="83"/>
      <c r="AC10" s="37"/>
      <c r="AD10" s="37"/>
      <c r="AE10" s="83"/>
      <c r="AF10" s="16" t="s">
        <v>157</v>
      </c>
      <c r="AG10" s="125">
        <v>8.0879305890488773</v>
      </c>
      <c r="AH10" s="125">
        <v>2.6590714193482121</v>
      </c>
      <c r="AI10" s="126">
        <v>10.747002008397089</v>
      </c>
      <c r="AJ10" s="83"/>
      <c r="AK10" s="16"/>
      <c r="AL10" s="62"/>
      <c r="AM10" s="62"/>
      <c r="AN10" s="83"/>
      <c r="AO10" s="253" t="s">
        <v>158</v>
      </c>
      <c r="AP10" s="254"/>
      <c r="AQ10" s="245">
        <v>8.4486902107952844</v>
      </c>
      <c r="AR10" s="245">
        <v>2.2053100854452476</v>
      </c>
      <c r="AS10" s="2"/>
      <c r="AT10" s="231">
        <v>10.654000296240532</v>
      </c>
      <c r="AU10" s="231"/>
      <c r="AV10" s="83"/>
      <c r="AW10" s="69" t="s">
        <v>157</v>
      </c>
      <c r="AX10" s="156"/>
      <c r="AY10" s="156"/>
      <c r="AZ10" s="156">
        <v>8.7254472472976587</v>
      </c>
      <c r="BA10" s="156"/>
      <c r="BB10" s="126">
        <v>8.7254472472976587</v>
      </c>
      <c r="BC10" s="83"/>
      <c r="BD10" s="17">
        <v>1998</v>
      </c>
      <c r="BE10" s="125">
        <v>6.9406917049446095</v>
      </c>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row>
    <row r="11" spans="1:105" ht="14.5" x14ac:dyDescent="0.35">
      <c r="A11" s="17">
        <v>1999</v>
      </c>
      <c r="B11" s="18">
        <v>2.6330687099279859</v>
      </c>
      <c r="C11" s="18">
        <v>0.92909710193173201</v>
      </c>
      <c r="D11" s="83"/>
      <c r="E11" s="16" t="s">
        <v>158</v>
      </c>
      <c r="F11" s="125">
        <v>6.8256870380750119</v>
      </c>
      <c r="G11" s="125">
        <v>1.103711578881307</v>
      </c>
      <c r="H11" s="125">
        <v>7.9293986169563189</v>
      </c>
      <c r="I11" s="83"/>
      <c r="J11" s="17">
        <v>1999</v>
      </c>
      <c r="K11" s="18">
        <v>6.6493356264885906</v>
      </c>
      <c r="L11" s="38"/>
      <c r="M11" s="83"/>
      <c r="N11" s="37"/>
      <c r="O11" s="37"/>
      <c r="P11" s="37"/>
      <c r="Q11" s="37"/>
      <c r="R11" s="37"/>
      <c r="S11" s="83"/>
      <c r="T11" s="16" t="s">
        <v>158</v>
      </c>
      <c r="U11" s="126">
        <v>13.047602531502751</v>
      </c>
      <c r="V11" s="83"/>
      <c r="W11" s="37"/>
      <c r="X11" s="37"/>
      <c r="Y11" s="83"/>
      <c r="Z11" s="140">
        <v>1999</v>
      </c>
      <c r="AA11" s="18">
        <v>6.4752993281259101</v>
      </c>
      <c r="AB11" s="83"/>
      <c r="AC11" s="37"/>
      <c r="AD11" s="37"/>
      <c r="AE11" s="83"/>
      <c r="AF11" s="16" t="s">
        <v>158</v>
      </c>
      <c r="AG11" s="125">
        <v>6.9380414756659503</v>
      </c>
      <c r="AH11" s="125">
        <v>2.6940004518816831</v>
      </c>
      <c r="AI11" s="126">
        <v>9.6320419275476326</v>
      </c>
      <c r="AJ11" s="83"/>
      <c r="AK11" s="16"/>
      <c r="AL11" s="62"/>
      <c r="AM11" s="62"/>
      <c r="AN11" s="83"/>
      <c r="AO11" s="253" t="s">
        <v>159</v>
      </c>
      <c r="AP11" s="254"/>
      <c r="AQ11" s="245">
        <v>7.6454357874664192</v>
      </c>
      <c r="AR11" s="245">
        <v>2.2357429046508948</v>
      </c>
      <c r="AS11" s="2"/>
      <c r="AT11" s="231">
        <v>9.881178692117313</v>
      </c>
      <c r="AU11" s="231"/>
      <c r="AV11" s="83"/>
      <c r="AW11" s="69" t="s">
        <v>158</v>
      </c>
      <c r="AX11" s="156"/>
      <c r="AY11" s="156"/>
      <c r="AZ11" s="156">
        <v>7.8908630113494453</v>
      </c>
      <c r="BA11" s="156"/>
      <c r="BB11" s="126">
        <v>7.8908630113494453</v>
      </c>
      <c r="BC11" s="83"/>
      <c r="BD11" s="17">
        <v>1999</v>
      </c>
      <c r="BE11" s="125">
        <v>5.8871935539173661</v>
      </c>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row>
    <row r="12" spans="1:105" ht="14.5" x14ac:dyDescent="0.35">
      <c r="A12" s="17">
        <v>2000</v>
      </c>
      <c r="B12" s="18">
        <v>2.3464170138179536</v>
      </c>
      <c r="C12" s="18">
        <v>0.9807579000974096</v>
      </c>
      <c r="D12" s="83"/>
      <c r="E12" s="16" t="s">
        <v>159</v>
      </c>
      <c r="F12" s="125">
        <v>6.2295930653574541</v>
      </c>
      <c r="G12" s="125">
        <v>1.214387098307486</v>
      </c>
      <c r="H12" s="125">
        <v>7.4439801636649401</v>
      </c>
      <c r="I12" s="83"/>
      <c r="J12" s="17">
        <v>2000</v>
      </c>
      <c r="K12" s="18">
        <v>6.1920822422026376</v>
      </c>
      <c r="L12" s="38"/>
      <c r="M12" s="83"/>
      <c r="N12" s="37"/>
      <c r="O12" s="37"/>
      <c r="P12" s="37"/>
      <c r="Q12" s="37"/>
      <c r="R12" s="37"/>
      <c r="S12" s="83"/>
      <c r="T12" s="16" t="s">
        <v>159</v>
      </c>
      <c r="U12" s="126">
        <v>12.675237733623796</v>
      </c>
      <c r="V12" s="83"/>
      <c r="W12" s="37"/>
      <c r="X12" s="37"/>
      <c r="Y12" s="83"/>
      <c r="Z12" s="140">
        <v>2000</v>
      </c>
      <c r="AA12" s="18">
        <v>9.1243248061545206</v>
      </c>
      <c r="AB12" s="83"/>
      <c r="AC12" s="37"/>
      <c r="AD12" s="37"/>
      <c r="AE12" s="83"/>
      <c r="AF12" s="16" t="s">
        <v>159</v>
      </c>
      <c r="AG12" s="125">
        <v>5.7367335677473257</v>
      </c>
      <c r="AH12" s="125">
        <v>2.6645291055653524</v>
      </c>
      <c r="AI12" s="126">
        <v>8.4012626733126776</v>
      </c>
      <c r="AJ12" s="83"/>
      <c r="AK12" s="16"/>
      <c r="AL12" s="62"/>
      <c r="AM12" s="62"/>
      <c r="AN12" s="83"/>
      <c r="AO12" s="2" t="s">
        <v>160</v>
      </c>
      <c r="AP12" s="2"/>
      <c r="AQ12" s="231">
        <v>6.9503346216815256</v>
      </c>
      <c r="AR12" s="231">
        <v>2.2540023614604578</v>
      </c>
      <c r="AS12" s="2"/>
      <c r="AT12" s="231">
        <v>9.2043369831419835</v>
      </c>
      <c r="AU12" s="231"/>
      <c r="AV12" s="83"/>
      <c r="AW12" s="69" t="s">
        <v>159</v>
      </c>
      <c r="AX12" s="156"/>
      <c r="AY12" s="156"/>
      <c r="AZ12" s="156">
        <v>7.5053033566176763</v>
      </c>
      <c r="BA12" s="156"/>
      <c r="BB12" s="126">
        <v>7.5053033566176763</v>
      </c>
      <c r="BC12" s="83"/>
      <c r="BD12" s="17">
        <v>2000</v>
      </c>
      <c r="BE12" s="125">
        <v>4.7879188559100871</v>
      </c>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row>
    <row r="13" spans="1:105" ht="14.5" x14ac:dyDescent="0.35">
      <c r="A13" s="53" t="s">
        <v>160</v>
      </c>
      <c r="B13" s="54">
        <v>2.2532635181747396</v>
      </c>
      <c r="C13" s="54">
        <v>0.99286008248729085</v>
      </c>
      <c r="D13" s="83"/>
      <c r="E13" s="16" t="s">
        <v>160</v>
      </c>
      <c r="F13" s="125">
        <v>5.7682217562137783</v>
      </c>
      <c r="G13" s="125">
        <v>1.3631886371417845</v>
      </c>
      <c r="H13" s="125">
        <v>7.131410393355563</v>
      </c>
      <c r="I13" s="83"/>
      <c r="J13" s="20" t="s">
        <v>160</v>
      </c>
      <c r="K13" s="18">
        <v>6.0653768910149664</v>
      </c>
      <c r="L13" s="38"/>
      <c r="M13" s="83"/>
      <c r="N13" s="16" t="s">
        <v>160</v>
      </c>
      <c r="O13" s="18">
        <v>6.7136427415830271</v>
      </c>
      <c r="P13" s="18">
        <v>1.0643991381756006</v>
      </c>
      <c r="Q13" s="18">
        <v>0.334608690318277</v>
      </c>
      <c r="R13" s="38">
        <v>8.1126505700769052</v>
      </c>
      <c r="S13" s="83"/>
      <c r="T13" s="16" t="s">
        <v>160</v>
      </c>
      <c r="U13" s="126">
        <v>12.120052951896296</v>
      </c>
      <c r="V13" s="83"/>
      <c r="W13" s="37"/>
      <c r="X13" s="37"/>
      <c r="Y13" s="83"/>
      <c r="Z13" s="140">
        <v>2001</v>
      </c>
      <c r="AA13" s="18">
        <v>8.2983118898163095</v>
      </c>
      <c r="AB13" s="83"/>
      <c r="AC13" s="37"/>
      <c r="AD13" s="37"/>
      <c r="AE13" s="83"/>
      <c r="AF13" s="16" t="s">
        <v>160</v>
      </c>
      <c r="AG13" s="125">
        <v>4.5928442865020598</v>
      </c>
      <c r="AH13" s="125">
        <v>2.6524772866518305</v>
      </c>
      <c r="AI13" s="126">
        <v>7.2453215731538902</v>
      </c>
      <c r="AJ13" s="83"/>
      <c r="AK13" s="16"/>
      <c r="AL13" s="125"/>
      <c r="AM13" s="125"/>
      <c r="AN13" s="83"/>
      <c r="AO13" s="2" t="s">
        <v>161</v>
      </c>
      <c r="AP13" s="2"/>
      <c r="AQ13" s="231">
        <v>6.4661104701964307</v>
      </c>
      <c r="AR13" s="231">
        <v>2.2754043204214076</v>
      </c>
      <c r="AS13" s="2"/>
      <c r="AT13" s="231">
        <v>8.7415147906178383</v>
      </c>
      <c r="AU13" s="231"/>
      <c r="AV13" s="83"/>
      <c r="AW13" s="69" t="s">
        <v>160</v>
      </c>
      <c r="AX13" s="156"/>
      <c r="AY13" s="156"/>
      <c r="AZ13" s="156">
        <v>7.243103219544893</v>
      </c>
      <c r="BA13" s="156"/>
      <c r="BB13" s="126">
        <v>7.243103219544893</v>
      </c>
      <c r="BC13" s="83"/>
      <c r="BD13" s="17">
        <v>2001</v>
      </c>
      <c r="BE13" s="125">
        <v>4.6079053054322552</v>
      </c>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row>
    <row r="14" spans="1:105" ht="14.5" x14ac:dyDescent="0.35">
      <c r="A14" s="20" t="s">
        <v>161</v>
      </c>
      <c r="B14" s="18">
        <v>2.0156869451939401</v>
      </c>
      <c r="C14" s="18">
        <v>1.0441952662614238</v>
      </c>
      <c r="D14" s="83"/>
      <c r="E14" s="16" t="s">
        <v>161</v>
      </c>
      <c r="F14" s="125">
        <v>5.3127477222276873</v>
      </c>
      <c r="G14" s="125">
        <v>1.5332344988787832</v>
      </c>
      <c r="H14" s="125">
        <v>6.8459822211064703</v>
      </c>
      <c r="I14" s="83"/>
      <c r="J14" s="20" t="s">
        <v>161</v>
      </c>
      <c r="K14" s="18">
        <v>6.0041033067825245</v>
      </c>
      <c r="L14" s="38"/>
      <c r="M14" s="83"/>
      <c r="N14" s="16" t="s">
        <v>161</v>
      </c>
      <c r="O14" s="18">
        <v>6.4253229425724365</v>
      </c>
      <c r="P14" s="18">
        <v>1.0570707466859839</v>
      </c>
      <c r="Q14" s="18">
        <v>0.32021261379313526</v>
      </c>
      <c r="R14" s="38">
        <v>7.8026063030515553</v>
      </c>
      <c r="S14" s="83"/>
      <c r="T14" s="16" t="s">
        <v>161</v>
      </c>
      <c r="U14" s="126">
        <v>11.516324822101298</v>
      </c>
      <c r="V14" s="83"/>
      <c r="W14" s="20" t="s">
        <v>161</v>
      </c>
      <c r="X14" s="18">
        <v>6.1558494612674259</v>
      </c>
      <c r="Y14" s="83"/>
      <c r="Z14" s="17">
        <v>2002</v>
      </c>
      <c r="AA14" s="18">
        <v>7.6286828551865096</v>
      </c>
      <c r="AB14" s="83"/>
      <c r="AC14" s="37"/>
      <c r="AD14" s="37"/>
      <c r="AE14" s="83"/>
      <c r="AF14" s="16" t="s">
        <v>161</v>
      </c>
      <c r="AG14" s="125">
        <v>4.0304145247226097</v>
      </c>
      <c r="AH14" s="125">
        <v>2.5994733952173217</v>
      </c>
      <c r="AI14" s="126">
        <v>6.6298879199399314</v>
      </c>
      <c r="AJ14" s="83"/>
      <c r="AK14" s="16" t="s">
        <v>161</v>
      </c>
      <c r="AL14" s="125"/>
      <c r="AM14" s="125">
        <v>0.58530057005395608</v>
      </c>
      <c r="AN14" s="83"/>
      <c r="AO14" s="2" t="s">
        <v>162</v>
      </c>
      <c r="AP14" s="2"/>
      <c r="AQ14" s="231">
        <v>6.1678073462529897</v>
      </c>
      <c r="AR14" s="231">
        <v>2.2898152414722133</v>
      </c>
      <c r="AS14" s="2"/>
      <c r="AT14" s="231">
        <v>8.4576225877252025</v>
      </c>
      <c r="AU14" s="231"/>
      <c r="AV14" s="83"/>
      <c r="AW14" s="69" t="s">
        <v>161</v>
      </c>
      <c r="AX14" s="156"/>
      <c r="AY14" s="156"/>
      <c r="AZ14" s="156">
        <v>6.8865714262250268</v>
      </c>
      <c r="BA14" s="156">
        <v>0</v>
      </c>
      <c r="BB14" s="126">
        <v>6.8865714262250268</v>
      </c>
      <c r="BC14" s="83"/>
      <c r="BD14" s="17">
        <v>2002</v>
      </c>
      <c r="BE14" s="125">
        <v>3.6795168878589988</v>
      </c>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row>
    <row r="15" spans="1:105" ht="14.5" x14ac:dyDescent="0.35">
      <c r="A15" s="20" t="s">
        <v>162</v>
      </c>
      <c r="B15" s="18">
        <v>2.0178461812196966</v>
      </c>
      <c r="C15" s="18">
        <v>1.0804145723055025</v>
      </c>
      <c r="D15" s="83"/>
      <c r="E15" s="16" t="s">
        <v>162</v>
      </c>
      <c r="F15" s="125">
        <v>3.9085528900378916</v>
      </c>
      <c r="G15" s="125">
        <v>1.5894257942693482</v>
      </c>
      <c r="H15" s="125">
        <v>5.49797868430724</v>
      </c>
      <c r="I15" s="83"/>
      <c r="J15" s="20" t="s">
        <v>162</v>
      </c>
      <c r="K15" s="18">
        <v>6.0052966716644081</v>
      </c>
      <c r="L15" s="38"/>
      <c r="M15" s="83"/>
      <c r="N15" s="16" t="s">
        <v>162</v>
      </c>
      <c r="O15" s="18">
        <v>6.2407787406515505</v>
      </c>
      <c r="P15" s="18">
        <v>1.0512813792614359</v>
      </c>
      <c r="Q15" s="18">
        <v>0.313118123079627</v>
      </c>
      <c r="R15" s="38">
        <v>7.6051782429926131</v>
      </c>
      <c r="S15" s="83"/>
      <c r="T15" s="16" t="s">
        <v>162</v>
      </c>
      <c r="U15" s="126">
        <v>11.213146022726024</v>
      </c>
      <c r="V15" s="83"/>
      <c r="W15" s="20" t="s">
        <v>162</v>
      </c>
      <c r="X15" s="18">
        <v>5.3623732632369512</v>
      </c>
      <c r="Y15" s="83"/>
      <c r="Z15" s="17">
        <v>2003</v>
      </c>
      <c r="AA15" s="18">
        <v>7.2256574046876301</v>
      </c>
      <c r="AB15" s="83"/>
      <c r="AC15" s="37"/>
      <c r="AD15" s="37"/>
      <c r="AE15" s="83"/>
      <c r="AF15" s="16" t="s">
        <v>162</v>
      </c>
      <c r="AG15" s="125">
        <v>3.8214787673083577</v>
      </c>
      <c r="AH15" s="125">
        <v>2.5699912148935029</v>
      </c>
      <c r="AI15" s="126">
        <v>6.3914699822018601</v>
      </c>
      <c r="AJ15" s="83"/>
      <c r="AK15" s="16" t="s">
        <v>162</v>
      </c>
      <c r="AL15" s="125"/>
      <c r="AM15" s="125">
        <v>0.83951746806275629</v>
      </c>
      <c r="AN15" s="83"/>
      <c r="AO15" s="2" t="s">
        <v>163</v>
      </c>
      <c r="AP15" s="2"/>
      <c r="AQ15" s="231">
        <v>5.9363582672110518</v>
      </c>
      <c r="AR15" s="231">
        <v>2.279774285494184</v>
      </c>
      <c r="AS15" s="2"/>
      <c r="AT15" s="231">
        <v>8.2161325527052362</v>
      </c>
      <c r="AU15" s="231"/>
      <c r="AV15" s="83"/>
      <c r="AW15" s="69" t="s">
        <v>162</v>
      </c>
      <c r="AX15" s="156"/>
      <c r="AY15" s="156"/>
      <c r="AZ15" s="156">
        <v>6.3874975851784139</v>
      </c>
      <c r="BA15" s="156">
        <v>2.4148215859134622E-2</v>
      </c>
      <c r="BB15" s="126">
        <v>6.4116458010375483</v>
      </c>
      <c r="BC15" s="83"/>
      <c r="BD15" s="17">
        <v>2003</v>
      </c>
      <c r="BE15" s="125">
        <v>3.9453717754172986</v>
      </c>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row>
    <row r="16" spans="1:105" ht="14.5" x14ac:dyDescent="0.35">
      <c r="A16" s="20" t="s">
        <v>163</v>
      </c>
      <c r="B16" s="18">
        <v>2.1007584098073435</v>
      </c>
      <c r="C16" s="18">
        <v>1.1064416700068438</v>
      </c>
      <c r="D16" s="83"/>
      <c r="E16" s="16" t="s">
        <v>163</v>
      </c>
      <c r="F16" s="125">
        <v>2.9347904775319833</v>
      </c>
      <c r="G16" s="125">
        <v>1.720912065717398</v>
      </c>
      <c r="H16" s="125">
        <v>4.6557025432493813</v>
      </c>
      <c r="I16" s="83"/>
      <c r="J16" s="20" t="s">
        <v>163</v>
      </c>
      <c r="K16" s="18">
        <v>6.0583029589189357</v>
      </c>
      <c r="L16" s="38"/>
      <c r="M16" s="83"/>
      <c r="N16" s="16" t="s">
        <v>163</v>
      </c>
      <c r="O16" s="18">
        <v>5.9488868429345576</v>
      </c>
      <c r="P16" s="18">
        <v>1.0386994321446887</v>
      </c>
      <c r="Q16" s="18">
        <v>0.27295982995235951</v>
      </c>
      <c r="R16" s="38">
        <v>7.2605461050316062</v>
      </c>
      <c r="S16" s="83"/>
      <c r="T16" s="16" t="s">
        <v>163</v>
      </c>
      <c r="U16" s="126">
        <v>11.119278286570736</v>
      </c>
      <c r="V16" s="83"/>
      <c r="W16" s="20" t="s">
        <v>163</v>
      </c>
      <c r="X16" s="18">
        <v>5.2069295043003105</v>
      </c>
      <c r="Y16" s="83"/>
      <c r="Z16" s="17">
        <v>2004</v>
      </c>
      <c r="AA16" s="18">
        <v>6.9781940731210597</v>
      </c>
      <c r="AB16" s="83"/>
      <c r="AC16" s="37"/>
      <c r="AD16" s="37"/>
      <c r="AE16" s="83"/>
      <c r="AF16" s="16" t="s">
        <v>163</v>
      </c>
      <c r="AG16" s="125">
        <v>3.6447319178733202</v>
      </c>
      <c r="AH16" s="125">
        <v>2.6033545590616316</v>
      </c>
      <c r="AI16" s="126">
        <v>6.2480864769349518</v>
      </c>
      <c r="AJ16" s="83"/>
      <c r="AK16" s="16" t="s">
        <v>163</v>
      </c>
      <c r="AL16" s="125"/>
      <c r="AM16" s="125">
        <v>0.88599668280134047</v>
      </c>
      <c r="AN16" s="83"/>
      <c r="AO16" s="2" t="s">
        <v>164</v>
      </c>
      <c r="AP16" s="2"/>
      <c r="AQ16" s="231">
        <v>5.7382851531772854</v>
      </c>
      <c r="AR16" s="231">
        <v>2.25315540262085</v>
      </c>
      <c r="AS16" s="2"/>
      <c r="AT16" s="231">
        <v>7.9914405557981354</v>
      </c>
      <c r="AU16" s="231"/>
      <c r="AV16" s="83"/>
      <c r="AW16" s="69" t="s">
        <v>163</v>
      </c>
      <c r="AX16" s="156"/>
      <c r="AY16" s="156"/>
      <c r="AZ16" s="156">
        <v>5.866239831025891</v>
      </c>
      <c r="BA16" s="156">
        <v>0.29101358534866234</v>
      </c>
      <c r="BB16" s="126">
        <v>6.1572534163745534</v>
      </c>
      <c r="BC16" s="83"/>
      <c r="BD16" s="17">
        <v>2004</v>
      </c>
      <c r="BE16" s="125">
        <v>4.3249124477236407</v>
      </c>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c r="CD16" s="37"/>
      <c r="CE16" s="37"/>
      <c r="CF16" s="37"/>
      <c r="CG16" s="37"/>
      <c r="CH16" s="37"/>
      <c r="CI16" s="37"/>
      <c r="CJ16" s="37"/>
      <c r="CK16" s="37"/>
      <c r="CL16" s="37"/>
      <c r="CM16" s="37"/>
      <c r="CN16" s="37"/>
      <c r="CO16" s="37"/>
      <c r="CP16" s="37"/>
      <c r="CQ16" s="37"/>
      <c r="CR16" s="37"/>
      <c r="CS16" s="37"/>
      <c r="CT16" s="37"/>
      <c r="CU16" s="37"/>
      <c r="CV16" s="37"/>
      <c r="CW16" s="37"/>
      <c r="CX16" s="37"/>
      <c r="CY16" s="37"/>
      <c r="CZ16" s="37"/>
      <c r="DA16" s="37"/>
    </row>
    <row r="17" spans="1:105" ht="14.5" x14ac:dyDescent="0.35">
      <c r="A17" s="20" t="s">
        <v>164</v>
      </c>
      <c r="B17" s="18">
        <v>2.0015081294374468</v>
      </c>
      <c r="C17" s="18">
        <v>1.0927396307493131</v>
      </c>
      <c r="D17" s="83"/>
      <c r="E17" s="16" t="s">
        <v>164</v>
      </c>
      <c r="F17" s="125">
        <v>2.3188720427761171</v>
      </c>
      <c r="G17" s="125">
        <v>1.8242131974879467</v>
      </c>
      <c r="H17" s="125">
        <v>4.1430852402640639</v>
      </c>
      <c r="I17" s="83"/>
      <c r="J17" s="20" t="s">
        <v>164</v>
      </c>
      <c r="K17" s="18">
        <v>5.916109566349169</v>
      </c>
      <c r="L17" s="38"/>
      <c r="M17" s="83"/>
      <c r="N17" s="16" t="s">
        <v>164</v>
      </c>
      <c r="O17" s="18">
        <v>5.8278129291246668</v>
      </c>
      <c r="P17" s="18">
        <v>1.0304410492044889</v>
      </c>
      <c r="Q17" s="18">
        <v>0.29321744999899368</v>
      </c>
      <c r="R17" s="38">
        <v>7.1514714283281497</v>
      </c>
      <c r="S17" s="83"/>
      <c r="T17" s="16" t="s">
        <v>164</v>
      </c>
      <c r="U17" s="126">
        <v>10.829537563148822</v>
      </c>
      <c r="V17" s="83"/>
      <c r="W17" s="20" t="s">
        <v>164</v>
      </c>
      <c r="X17" s="18">
        <v>4.8781664656212298</v>
      </c>
      <c r="Y17" s="83"/>
      <c r="Z17" s="17">
        <v>2005</v>
      </c>
      <c r="AA17" s="18">
        <v>6.5107732757032402</v>
      </c>
      <c r="AB17" s="83"/>
      <c r="AC17" s="17">
        <v>2005</v>
      </c>
      <c r="AD17" s="125">
        <v>41.947058425292802</v>
      </c>
      <c r="AE17" s="83"/>
      <c r="AF17" s="16" t="s">
        <v>164</v>
      </c>
      <c r="AG17" s="125">
        <v>3.5223436618216972</v>
      </c>
      <c r="AH17" s="125">
        <v>2.6392455539051269</v>
      </c>
      <c r="AI17" s="126">
        <v>6.1615892157268242</v>
      </c>
      <c r="AJ17" s="83"/>
      <c r="AK17" s="16" t="s">
        <v>164</v>
      </c>
      <c r="AL17" s="125">
        <v>5.78373493467116</v>
      </c>
      <c r="AM17" s="125">
        <v>0.94340419422133248</v>
      </c>
      <c r="AN17" s="83"/>
      <c r="AO17" s="2" t="s">
        <v>165</v>
      </c>
      <c r="AP17" s="2"/>
      <c r="AQ17" s="231">
        <v>5.470663589487196</v>
      </c>
      <c r="AR17" s="231">
        <v>2.2524984776228245</v>
      </c>
      <c r="AS17" s="2"/>
      <c r="AT17" s="231">
        <v>7.723162067110021</v>
      </c>
      <c r="AU17" s="231"/>
      <c r="AV17" s="83"/>
      <c r="AW17" s="69" t="s">
        <v>164</v>
      </c>
      <c r="AX17" s="156"/>
      <c r="AY17" s="156"/>
      <c r="AZ17" s="156">
        <v>5.5942664449980928</v>
      </c>
      <c r="BA17" s="156">
        <v>0.31437062294834905</v>
      </c>
      <c r="BB17" s="126">
        <v>5.9086370679464419</v>
      </c>
      <c r="BC17" s="83"/>
      <c r="BD17" s="17">
        <v>2005</v>
      </c>
      <c r="BE17" s="125">
        <v>3.7885670064937247</v>
      </c>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c r="CD17" s="37"/>
      <c r="CE17" s="37"/>
      <c r="CF17" s="37"/>
      <c r="CG17" s="37"/>
      <c r="CH17" s="37"/>
      <c r="CI17" s="37"/>
      <c r="CJ17" s="37"/>
      <c r="CK17" s="37"/>
      <c r="CL17" s="37"/>
      <c r="CM17" s="37"/>
      <c r="CN17" s="37"/>
      <c r="CO17" s="37"/>
      <c r="CP17" s="37"/>
      <c r="CQ17" s="37"/>
      <c r="CR17" s="37"/>
      <c r="CS17" s="37"/>
      <c r="CT17" s="37"/>
      <c r="CU17" s="37"/>
      <c r="CV17" s="37"/>
      <c r="CW17" s="37"/>
      <c r="CX17" s="37"/>
      <c r="CY17" s="37"/>
      <c r="CZ17" s="37"/>
      <c r="DA17" s="37"/>
    </row>
    <row r="18" spans="1:105" ht="14.5" x14ac:dyDescent="0.35">
      <c r="A18" s="20" t="s">
        <v>165</v>
      </c>
      <c r="B18" s="18">
        <v>1.7802175440882213</v>
      </c>
      <c r="C18" s="18">
        <v>1.127276353791038</v>
      </c>
      <c r="D18" s="83"/>
      <c r="E18" s="16" t="s">
        <v>165</v>
      </c>
      <c r="F18" s="125">
        <v>1.8849584814687876</v>
      </c>
      <c r="G18" s="125">
        <v>1.9298351495326014</v>
      </c>
      <c r="H18" s="125">
        <v>3.8147936310013888</v>
      </c>
      <c r="I18" s="83"/>
      <c r="J18" s="20" t="s">
        <v>165</v>
      </c>
      <c r="K18" s="18">
        <v>5.7246605217394722</v>
      </c>
      <c r="L18" s="38"/>
      <c r="M18" s="83"/>
      <c r="N18" s="16" t="s">
        <v>165</v>
      </c>
      <c r="O18" s="18">
        <v>5.6673454434579966</v>
      </c>
      <c r="P18" s="18">
        <v>1.0380773556640008</v>
      </c>
      <c r="Q18" s="18">
        <v>0.27083660665533127</v>
      </c>
      <c r="R18" s="38">
        <v>6.9762594057773288</v>
      </c>
      <c r="S18" s="83"/>
      <c r="T18" s="16" t="s">
        <v>165</v>
      </c>
      <c r="U18" s="126">
        <v>10.446885199629929</v>
      </c>
      <c r="V18" s="83"/>
      <c r="W18" s="20" t="s">
        <v>165</v>
      </c>
      <c r="X18" s="18">
        <v>4.5547755180815903</v>
      </c>
      <c r="Y18" s="83"/>
      <c r="Z18" s="17">
        <v>2006</v>
      </c>
      <c r="AA18" s="18">
        <v>6.0733981412402498</v>
      </c>
      <c r="AB18" s="83"/>
      <c r="AC18" s="17">
        <v>2006</v>
      </c>
      <c r="AD18" s="125">
        <v>45.221274326846171</v>
      </c>
      <c r="AE18" s="83"/>
      <c r="AF18" s="16" t="s">
        <v>165</v>
      </c>
      <c r="AG18" s="125">
        <v>3.5436848730488255</v>
      </c>
      <c r="AH18" s="125">
        <v>2.6808621356234688</v>
      </c>
      <c r="AI18" s="126">
        <v>6.2245470086722943</v>
      </c>
      <c r="AJ18" s="83"/>
      <c r="AK18" s="16" t="s">
        <v>165</v>
      </c>
      <c r="AL18" s="125">
        <v>5.4968715961192594</v>
      </c>
      <c r="AM18" s="125">
        <v>0.90854590436625549</v>
      </c>
      <c r="AN18" s="83"/>
      <c r="AO18" s="2" t="s">
        <v>166</v>
      </c>
      <c r="AP18" s="2"/>
      <c r="AQ18" s="231">
        <v>5.3181102805644471</v>
      </c>
      <c r="AR18" s="231">
        <v>2.2587888529171365</v>
      </c>
      <c r="AS18" s="2"/>
      <c r="AT18" s="231">
        <v>7.5768991334815841</v>
      </c>
      <c r="AU18" s="231"/>
      <c r="AV18" s="83"/>
      <c r="AW18" s="69" t="s">
        <v>165</v>
      </c>
      <c r="AX18" s="156"/>
      <c r="AY18" s="156"/>
      <c r="AZ18" s="156">
        <v>4.5910792762632564</v>
      </c>
      <c r="BA18" s="156">
        <v>1.0350925964262689</v>
      </c>
      <c r="BB18" s="126">
        <v>5.6261718726895253</v>
      </c>
      <c r="BC18" s="83"/>
      <c r="BD18" s="17">
        <v>2006</v>
      </c>
      <c r="BE18" s="125">
        <v>3.5595142780891385</v>
      </c>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c r="CD18" s="37"/>
      <c r="CE18" s="37"/>
      <c r="CF18" s="37"/>
      <c r="CG18" s="37"/>
      <c r="CH18" s="37"/>
      <c r="CI18" s="37"/>
      <c r="CJ18" s="37"/>
      <c r="CK18" s="37"/>
      <c r="CL18" s="37"/>
      <c r="CM18" s="37"/>
      <c r="CN18" s="37"/>
      <c r="CO18" s="37"/>
      <c r="CP18" s="37"/>
      <c r="CQ18" s="37"/>
      <c r="CR18" s="37"/>
      <c r="CS18" s="37"/>
      <c r="CT18" s="37"/>
      <c r="CU18" s="37"/>
      <c r="CV18" s="37"/>
      <c r="CW18" s="37"/>
      <c r="CX18" s="37"/>
      <c r="CY18" s="37"/>
      <c r="CZ18" s="37"/>
      <c r="DA18" s="37"/>
    </row>
    <row r="19" spans="1:105" ht="14.5" x14ac:dyDescent="0.35">
      <c r="A19" s="20" t="s">
        <v>166</v>
      </c>
      <c r="B19" s="18">
        <v>1.5848062597907058</v>
      </c>
      <c r="C19" s="18">
        <v>1.1681673103586805</v>
      </c>
      <c r="D19" s="83"/>
      <c r="E19" s="16" t="s">
        <v>166</v>
      </c>
      <c r="F19" s="125">
        <v>1.6351170033223994</v>
      </c>
      <c r="G19" s="125">
        <v>1.9889095934460237</v>
      </c>
      <c r="H19" s="125">
        <v>3.6240265967684229</v>
      </c>
      <c r="I19" s="83"/>
      <c r="J19" s="20" t="s">
        <v>166</v>
      </c>
      <c r="K19" s="18">
        <v>5.5591170008172295</v>
      </c>
      <c r="L19" s="38"/>
      <c r="M19" s="83"/>
      <c r="N19" s="16" t="s">
        <v>166</v>
      </c>
      <c r="O19" s="18">
        <v>5.3628076844067891</v>
      </c>
      <c r="P19" s="18">
        <v>1.0526777971701737</v>
      </c>
      <c r="Q19" s="18">
        <v>0.27379345059721782</v>
      </c>
      <c r="R19" s="38">
        <v>6.6892789321741803</v>
      </c>
      <c r="S19" s="83"/>
      <c r="T19" s="16" t="s">
        <v>166</v>
      </c>
      <c r="U19" s="126">
        <v>10.003649974268814</v>
      </c>
      <c r="V19" s="83"/>
      <c r="W19" s="20" t="s">
        <v>166</v>
      </c>
      <c r="X19" s="18">
        <v>4.7272374296253155</v>
      </c>
      <c r="Y19" s="83"/>
      <c r="Z19" s="146">
        <v>2007</v>
      </c>
      <c r="AA19" s="147">
        <v>5.7093345104119901</v>
      </c>
      <c r="AB19" s="83"/>
      <c r="AC19" s="17">
        <v>2007</v>
      </c>
      <c r="AD19" s="125">
        <v>48.528111595009662</v>
      </c>
      <c r="AE19" s="83"/>
      <c r="AF19" s="16" t="s">
        <v>166</v>
      </c>
      <c r="AG19" s="125">
        <v>3.4791618397702595</v>
      </c>
      <c r="AH19" s="125">
        <v>2.7719547229775467</v>
      </c>
      <c r="AI19" s="126">
        <v>6.2511165627478062</v>
      </c>
      <c r="AJ19" s="83"/>
      <c r="AK19" s="16" t="s">
        <v>166</v>
      </c>
      <c r="AL19" s="125">
        <v>5.0130738929638685</v>
      </c>
      <c r="AM19" s="125">
        <v>0.93894322195055691</v>
      </c>
      <c r="AN19" s="83"/>
      <c r="AO19" s="2" t="s">
        <v>167</v>
      </c>
      <c r="AP19" s="2"/>
      <c r="AQ19" s="231">
        <v>5.137692460022774</v>
      </c>
      <c r="AR19" s="231">
        <v>2.278253570847617</v>
      </c>
      <c r="AS19" s="2"/>
      <c r="AT19" s="231">
        <v>7.4159460308703906</v>
      </c>
      <c r="AU19" s="231"/>
      <c r="AV19" s="83"/>
      <c r="AW19" s="69" t="s">
        <v>166</v>
      </c>
      <c r="AX19" s="156"/>
      <c r="AY19" s="156"/>
      <c r="AZ19" s="156">
        <v>4.1269287913875674</v>
      </c>
      <c r="BA19" s="156">
        <v>1.3686074046142773</v>
      </c>
      <c r="BB19" s="126">
        <v>5.4955361960018445</v>
      </c>
      <c r="BC19" s="83"/>
      <c r="BD19" s="17">
        <v>2007</v>
      </c>
      <c r="BE19" s="125">
        <v>3.102316794272646</v>
      </c>
      <c r="BF19" s="37"/>
      <c r="BG19" s="37"/>
      <c r="BH19" s="37"/>
      <c r="BI19" s="37"/>
      <c r="BJ19" s="37"/>
      <c r="BK19" s="37"/>
      <c r="BL19" s="37"/>
      <c r="BM19" s="37"/>
      <c r="BN19" s="37"/>
      <c r="BO19" s="37"/>
      <c r="BP19" s="37"/>
      <c r="BQ19" s="37"/>
      <c r="BR19" s="37"/>
      <c r="BS19" s="37"/>
      <c r="BT19" s="37"/>
      <c r="BU19" s="37"/>
      <c r="BV19" s="37"/>
      <c r="BW19" s="37"/>
      <c r="BX19" s="37"/>
      <c r="BY19" s="37"/>
      <c r="BZ19" s="37"/>
      <c r="CA19" s="37"/>
      <c r="CB19" s="37"/>
      <c r="CC19" s="37"/>
      <c r="CD19" s="37"/>
      <c r="CE19" s="37"/>
      <c r="CF19" s="37"/>
      <c r="CG19" s="37"/>
      <c r="CH19" s="37"/>
      <c r="CI19" s="37"/>
      <c r="CJ19" s="37"/>
      <c r="CK19" s="37"/>
      <c r="CL19" s="37"/>
      <c r="CM19" s="37"/>
      <c r="CN19" s="37"/>
      <c r="CO19" s="37"/>
      <c r="CP19" s="37"/>
      <c r="CQ19" s="37"/>
      <c r="CR19" s="37"/>
      <c r="CS19" s="37"/>
      <c r="CT19" s="37"/>
      <c r="CU19" s="37"/>
      <c r="CV19" s="37"/>
      <c r="CW19" s="37"/>
      <c r="CX19" s="37"/>
      <c r="CY19" s="37"/>
      <c r="CZ19" s="37"/>
      <c r="DA19" s="37"/>
    </row>
    <row r="20" spans="1:105" ht="14.5" x14ac:dyDescent="0.35">
      <c r="A20" s="20" t="s">
        <v>167</v>
      </c>
      <c r="B20" s="18">
        <v>1.5548116575802424</v>
      </c>
      <c r="C20" s="18">
        <v>1.1725756196061092</v>
      </c>
      <c r="D20" s="83"/>
      <c r="E20" s="16" t="s">
        <v>167</v>
      </c>
      <c r="F20" s="125">
        <v>1.6282219333503756</v>
      </c>
      <c r="G20" s="125">
        <v>2.0949977428109889</v>
      </c>
      <c r="H20" s="125">
        <v>3.7232196761613645</v>
      </c>
      <c r="I20" s="83"/>
      <c r="J20" s="20" t="s">
        <v>167</v>
      </c>
      <c r="K20" s="18">
        <v>5.4847741500548475</v>
      </c>
      <c r="L20" s="38"/>
      <c r="M20" s="83"/>
      <c r="N20" s="16" t="s">
        <v>167</v>
      </c>
      <c r="O20" s="18">
        <v>5.0496430674471844</v>
      </c>
      <c r="P20" s="18">
        <v>1.0616657272323635</v>
      </c>
      <c r="Q20" s="18">
        <v>0.23979191792598098</v>
      </c>
      <c r="R20" s="38">
        <v>6.351100712605529</v>
      </c>
      <c r="S20" s="83"/>
      <c r="T20" s="16" t="s">
        <v>167</v>
      </c>
      <c r="U20" s="126">
        <v>9.427603277101392</v>
      </c>
      <c r="V20" s="83"/>
      <c r="W20" s="20" t="s">
        <v>167</v>
      </c>
      <c r="X20" s="18">
        <v>4.8312568041611232</v>
      </c>
      <c r="Y20" s="83"/>
      <c r="Z20" s="17" t="s">
        <v>167</v>
      </c>
      <c r="AA20" s="18">
        <v>5.69047107039962</v>
      </c>
      <c r="AB20" s="83"/>
      <c r="AC20" s="17">
        <v>2008</v>
      </c>
      <c r="AD20" s="125">
        <v>50.138888888888886</v>
      </c>
      <c r="AE20" s="83"/>
      <c r="AF20" s="16" t="s">
        <v>167</v>
      </c>
      <c r="AG20" s="125">
        <v>3.3577058860708062</v>
      </c>
      <c r="AH20" s="125">
        <v>2.9394418209890478</v>
      </c>
      <c r="AI20" s="126">
        <v>6.297147707059854</v>
      </c>
      <c r="AJ20" s="83"/>
      <c r="AK20" s="16" t="s">
        <v>167</v>
      </c>
      <c r="AL20" s="125">
        <v>4.7381397213762275</v>
      </c>
      <c r="AM20" s="125">
        <v>0.90855578020628058</v>
      </c>
      <c r="AN20" s="83"/>
      <c r="AO20" s="2" t="s">
        <v>168</v>
      </c>
      <c r="AP20" s="2"/>
      <c r="AQ20" s="231">
        <v>4.9740813395447825</v>
      </c>
      <c r="AR20" s="231">
        <v>2.2716199101200889</v>
      </c>
      <c r="AS20" s="2"/>
      <c r="AT20" s="231">
        <v>7.2457012496648714</v>
      </c>
      <c r="AU20" s="231"/>
      <c r="AV20" s="83"/>
      <c r="AW20" s="69" t="s">
        <v>167</v>
      </c>
      <c r="AX20" s="156"/>
      <c r="AY20" s="156"/>
      <c r="AZ20" s="156">
        <v>4.3010159852570107</v>
      </c>
      <c r="BA20" s="156">
        <v>0.83216711848938318</v>
      </c>
      <c r="BB20" s="126">
        <v>5.1331831037463935</v>
      </c>
      <c r="BC20" s="83"/>
      <c r="BD20" s="17">
        <v>2008</v>
      </c>
      <c r="BE20" s="125">
        <v>2.928856600562864</v>
      </c>
      <c r="BF20" s="37"/>
      <c r="BG20" s="37"/>
      <c r="BH20" s="37"/>
      <c r="BI20" s="37"/>
      <c r="BJ20" s="37"/>
      <c r="BK20" s="37"/>
      <c r="BL20" s="37"/>
      <c r="BM20" s="37"/>
      <c r="BN20" s="37"/>
      <c r="BO20" s="37"/>
      <c r="BP20" s="37"/>
      <c r="BQ20" s="37"/>
      <c r="BR20" s="37"/>
      <c r="BS20" s="37"/>
      <c r="BT20" s="37"/>
      <c r="BU20" s="37"/>
      <c r="BV20" s="37"/>
      <c r="BW20" s="37"/>
      <c r="BX20" s="37"/>
      <c r="BY20" s="37"/>
      <c r="BZ20" s="37"/>
      <c r="CA20" s="37"/>
      <c r="CB20" s="37"/>
      <c r="CC20" s="37"/>
      <c r="CD20" s="37"/>
      <c r="CE20" s="37"/>
      <c r="CF20" s="37"/>
      <c r="CG20" s="37"/>
      <c r="CH20" s="37"/>
      <c r="CI20" s="37"/>
      <c r="CJ20" s="37"/>
      <c r="CK20" s="37"/>
      <c r="CL20" s="37"/>
      <c r="CM20" s="37"/>
      <c r="CN20" s="37"/>
      <c r="CO20" s="37"/>
      <c r="CP20" s="37"/>
      <c r="CQ20" s="37"/>
      <c r="CR20" s="37"/>
      <c r="CS20" s="37"/>
      <c r="CT20" s="37"/>
      <c r="CU20" s="37"/>
      <c r="CV20" s="37"/>
      <c r="CW20" s="37"/>
      <c r="CX20" s="37"/>
      <c r="CY20" s="37"/>
      <c r="CZ20" s="37"/>
      <c r="DA20" s="37"/>
    </row>
    <row r="21" spans="1:105" ht="14.5" x14ac:dyDescent="0.35">
      <c r="A21" s="20" t="s">
        <v>168</v>
      </c>
      <c r="B21" s="18">
        <v>1.6537125539685751</v>
      </c>
      <c r="C21" s="18">
        <v>1.161216342162317</v>
      </c>
      <c r="D21" s="83"/>
      <c r="E21" s="16" t="s">
        <v>168</v>
      </c>
      <c r="F21" s="125">
        <v>1.7717477580573344</v>
      </c>
      <c r="G21" s="125">
        <v>2.1782175023177675</v>
      </c>
      <c r="H21" s="125">
        <v>3.9499652603751016</v>
      </c>
      <c r="I21" s="83"/>
      <c r="J21" s="20" t="s">
        <v>168</v>
      </c>
      <c r="K21" s="18">
        <v>5.7033134411314448</v>
      </c>
      <c r="L21" s="38"/>
      <c r="M21" s="83"/>
      <c r="N21" s="16" t="s">
        <v>168</v>
      </c>
      <c r="O21" s="18">
        <v>4.8520950830841434</v>
      </c>
      <c r="P21" s="18">
        <v>1.0704101845893739</v>
      </c>
      <c r="Q21" s="18">
        <v>0.22947499905371133</v>
      </c>
      <c r="R21" s="38">
        <v>6.1519802667272288</v>
      </c>
      <c r="S21" s="83"/>
      <c r="T21" s="16" t="s">
        <v>168</v>
      </c>
      <c r="U21" s="126">
        <v>8.9554451944638984</v>
      </c>
      <c r="V21" s="83"/>
      <c r="W21" s="20" t="s">
        <v>168</v>
      </c>
      <c r="X21" s="18">
        <v>5.3073303255227282</v>
      </c>
      <c r="Y21" s="83"/>
      <c r="Z21" s="17" t="s">
        <v>168</v>
      </c>
      <c r="AA21" s="18">
        <v>5.3812931854359602</v>
      </c>
      <c r="AB21" s="83"/>
      <c r="AC21" s="17">
        <v>2009</v>
      </c>
      <c r="AD21" s="125">
        <v>44.380157450441047</v>
      </c>
      <c r="AE21" s="83"/>
      <c r="AF21" s="16" t="s">
        <v>168</v>
      </c>
      <c r="AG21" s="125">
        <v>3.4124664879236328</v>
      </c>
      <c r="AH21" s="125">
        <v>3.0689881673857857</v>
      </c>
      <c r="AI21" s="126">
        <v>6.4814546553094186</v>
      </c>
      <c r="AJ21" s="83"/>
      <c r="AK21" s="16" t="s">
        <v>168</v>
      </c>
      <c r="AL21" s="125">
        <v>4.693867155664222</v>
      </c>
      <c r="AM21" s="125">
        <v>0.94658380874762305</v>
      </c>
      <c r="AN21" s="83"/>
      <c r="AO21" s="2" t="s">
        <v>169</v>
      </c>
      <c r="AP21" s="2"/>
      <c r="AQ21" s="231">
        <v>5.0427986718332134</v>
      </c>
      <c r="AR21" s="231">
        <v>2.241443774294356</v>
      </c>
      <c r="AS21" s="2"/>
      <c r="AT21" s="231">
        <v>7.2842424461275694</v>
      </c>
      <c r="AU21" s="231"/>
      <c r="AV21" s="83"/>
      <c r="AW21" s="69" t="s">
        <v>168</v>
      </c>
      <c r="AX21" s="156"/>
      <c r="AY21" s="156">
        <v>0</v>
      </c>
      <c r="AZ21" s="156">
        <v>4.1342027043081382</v>
      </c>
      <c r="BA21" s="156">
        <v>0.56171545824793223</v>
      </c>
      <c r="BB21" s="126">
        <v>4.6959181625560706</v>
      </c>
      <c r="BC21" s="83"/>
      <c r="BD21" s="17">
        <v>2009</v>
      </c>
      <c r="BE21" s="125">
        <v>3.5384516045715761</v>
      </c>
      <c r="BF21" s="37"/>
      <c r="BG21" s="37"/>
      <c r="BH21" s="37"/>
      <c r="BI21" s="37"/>
      <c r="BJ21" s="37"/>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c r="CK21" s="37"/>
      <c r="CL21" s="37"/>
      <c r="CM21" s="37"/>
      <c r="CN21" s="37"/>
      <c r="CO21" s="37"/>
      <c r="CP21" s="37"/>
      <c r="CQ21" s="37"/>
      <c r="CR21" s="37"/>
      <c r="CS21" s="37"/>
      <c r="CT21" s="37"/>
      <c r="CU21" s="37"/>
      <c r="CV21" s="37"/>
      <c r="CW21" s="37"/>
      <c r="CX21" s="37"/>
      <c r="CY21" s="37"/>
      <c r="CZ21" s="37"/>
      <c r="DA21" s="37"/>
    </row>
    <row r="22" spans="1:105" ht="14.5" x14ac:dyDescent="0.35">
      <c r="A22" s="21" t="s">
        <v>169</v>
      </c>
      <c r="B22" s="18">
        <v>2.0944155694033046</v>
      </c>
      <c r="C22" s="18">
        <v>1.1962064354917152</v>
      </c>
      <c r="D22" s="83"/>
      <c r="E22" s="16" t="s">
        <v>169</v>
      </c>
      <c r="F22" s="125">
        <v>2.246782402269166</v>
      </c>
      <c r="G22" s="125">
        <v>2.27325954645928</v>
      </c>
      <c r="H22" s="125">
        <v>4.520041948728446</v>
      </c>
      <c r="I22" s="83"/>
      <c r="J22" s="21" t="s">
        <v>169</v>
      </c>
      <c r="K22" s="18">
        <v>5.8387375266608466</v>
      </c>
      <c r="L22" s="38"/>
      <c r="M22" s="83"/>
      <c r="N22" s="16" t="s">
        <v>169</v>
      </c>
      <c r="O22" s="18">
        <v>5.29781063567735</v>
      </c>
      <c r="P22" s="18">
        <v>1.0703173419164782</v>
      </c>
      <c r="Q22" s="18">
        <v>0</v>
      </c>
      <c r="R22" s="38">
        <v>6.3681279775938284</v>
      </c>
      <c r="S22" s="83"/>
      <c r="T22" s="16" t="s">
        <v>169</v>
      </c>
      <c r="U22" s="126">
        <v>8.8818184085976633</v>
      </c>
      <c r="V22" s="83"/>
      <c r="W22" s="21" t="s">
        <v>169</v>
      </c>
      <c r="X22" s="18">
        <v>5.8339237290205945</v>
      </c>
      <c r="Y22" s="83"/>
      <c r="Z22" s="17" t="s">
        <v>169</v>
      </c>
      <c r="AA22" s="18">
        <v>5.46367466036771</v>
      </c>
      <c r="AB22" s="83"/>
      <c r="AC22" s="17">
        <v>2010</v>
      </c>
      <c r="AD22" s="125">
        <v>42.417120237506182</v>
      </c>
      <c r="AE22" s="83"/>
      <c r="AF22" s="16" t="s">
        <v>169</v>
      </c>
      <c r="AG22" s="125">
        <v>3.8847456768796285</v>
      </c>
      <c r="AH22" s="125">
        <v>3.2327693041246399</v>
      </c>
      <c r="AI22" s="126">
        <v>7.1175149810042679</v>
      </c>
      <c r="AJ22" s="83"/>
      <c r="AK22" s="16" t="s">
        <v>169</v>
      </c>
      <c r="AL22" s="125">
        <v>4.7843739712498623</v>
      </c>
      <c r="AM22" s="125">
        <v>0.99857346647646217</v>
      </c>
      <c r="AN22" s="83"/>
      <c r="AO22" s="2" t="s">
        <v>171</v>
      </c>
      <c r="AP22" s="2"/>
      <c r="AQ22" s="231">
        <v>4.9796488341433705</v>
      </c>
      <c r="AR22" s="231">
        <v>2.2219950201811982</v>
      </c>
      <c r="AS22" s="2"/>
      <c r="AT22" s="231">
        <v>7.2016438543245691</v>
      </c>
      <c r="AU22" s="231"/>
      <c r="AV22" s="83"/>
      <c r="AW22" s="69" t="s">
        <v>169</v>
      </c>
      <c r="AX22" s="156"/>
      <c r="AY22" s="156">
        <v>9.4506939752108859E-2</v>
      </c>
      <c r="AZ22" s="156">
        <v>4.1580789851652398</v>
      </c>
      <c r="BA22" s="156">
        <v>0.60416532263084688</v>
      </c>
      <c r="BB22" s="126">
        <v>4.8567512475481953</v>
      </c>
      <c r="BC22" s="83"/>
      <c r="BD22" s="17">
        <v>2010</v>
      </c>
      <c r="BE22" s="125">
        <v>3.9917890415285013</v>
      </c>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c r="CY22" s="37"/>
      <c r="CZ22" s="37"/>
      <c r="DA22" s="37"/>
    </row>
    <row r="23" spans="1:105" ht="14.5" x14ac:dyDescent="0.35">
      <c r="A23" s="21" t="s">
        <v>171</v>
      </c>
      <c r="B23" s="18">
        <v>2.1855880709857822</v>
      </c>
      <c r="C23" s="18">
        <v>1.2480173974775455</v>
      </c>
      <c r="D23" s="83"/>
      <c r="E23" s="16" t="s">
        <v>171</v>
      </c>
      <c r="F23" s="125">
        <v>2.3357058472423313</v>
      </c>
      <c r="G23" s="125">
        <v>2.3751468175639223</v>
      </c>
      <c r="H23" s="125">
        <v>4.7108526648062536</v>
      </c>
      <c r="I23" s="83"/>
      <c r="J23" s="21" t="s">
        <v>171</v>
      </c>
      <c r="K23" s="18">
        <v>5.9263571643284667</v>
      </c>
      <c r="L23" s="38"/>
      <c r="M23" s="83"/>
      <c r="N23" s="16" t="s">
        <v>171</v>
      </c>
      <c r="O23" s="18">
        <v>5.3903084839796813</v>
      </c>
      <c r="P23" s="18">
        <v>1.0820042863833994</v>
      </c>
      <c r="Q23" s="18"/>
      <c r="R23" s="38">
        <v>6.4723127703630805</v>
      </c>
      <c r="S23" s="83"/>
      <c r="T23" s="16" t="s">
        <v>171</v>
      </c>
      <c r="U23" s="126">
        <v>8.9077790304396842</v>
      </c>
      <c r="V23" s="83"/>
      <c r="W23" s="21" t="s">
        <v>171</v>
      </c>
      <c r="X23" s="18">
        <v>5.666682929209153</v>
      </c>
      <c r="Y23" s="83"/>
      <c r="Z23" s="17" t="s">
        <v>171</v>
      </c>
      <c r="AA23" s="18">
        <v>5.5207173638091804</v>
      </c>
      <c r="AB23" s="83"/>
      <c r="AC23" s="17">
        <v>2011</v>
      </c>
      <c r="AD23" s="125">
        <v>39.862864737509817</v>
      </c>
      <c r="AE23" s="83"/>
      <c r="AF23" s="16" t="s">
        <v>171</v>
      </c>
      <c r="AG23" s="125">
        <v>4.0495979187883</v>
      </c>
      <c r="AH23" s="125">
        <v>3.391142607020551</v>
      </c>
      <c r="AI23" s="126">
        <v>7.4407405258088506</v>
      </c>
      <c r="AJ23" s="83"/>
      <c r="AK23" s="16" t="s">
        <v>171</v>
      </c>
      <c r="AL23" s="125">
        <v>4.7863133513391478</v>
      </c>
      <c r="AM23" s="125">
        <v>1.0159627396710456</v>
      </c>
      <c r="AN23" s="83"/>
      <c r="AO23" s="2" t="s">
        <v>172</v>
      </c>
      <c r="AP23" s="2"/>
      <c r="AQ23" s="231">
        <v>4.8317096001314654</v>
      </c>
      <c r="AR23" s="231">
        <v>2.1908741388079371</v>
      </c>
      <c r="AS23" s="2"/>
      <c r="AT23" s="231">
        <v>7.022583738939403</v>
      </c>
      <c r="AU23" s="231"/>
      <c r="AV23" s="83"/>
      <c r="AW23" s="69" t="s">
        <v>171</v>
      </c>
      <c r="AX23" s="133"/>
      <c r="AY23" s="156">
        <v>0.30008186072998416</v>
      </c>
      <c r="AZ23" s="156">
        <v>3.9882636627337922</v>
      </c>
      <c r="BA23" s="156">
        <v>0.65343993024042146</v>
      </c>
      <c r="BB23" s="126">
        <v>4.9417854537041972</v>
      </c>
      <c r="BC23" s="83"/>
      <c r="BD23" s="17">
        <v>2011</v>
      </c>
      <c r="BE23" s="125">
        <v>3.6651807825656268</v>
      </c>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37"/>
      <c r="CL23" s="37"/>
      <c r="CM23" s="37"/>
      <c r="CN23" s="37"/>
      <c r="CO23" s="37"/>
      <c r="CP23" s="37"/>
      <c r="CQ23" s="37"/>
      <c r="CR23" s="37"/>
      <c r="CS23" s="37"/>
      <c r="CT23" s="37"/>
      <c r="CU23" s="37"/>
      <c r="CV23" s="37"/>
      <c r="CW23" s="37"/>
      <c r="CX23" s="37"/>
      <c r="CY23" s="37"/>
      <c r="CZ23" s="37"/>
      <c r="DA23" s="37"/>
    </row>
    <row r="24" spans="1:105" ht="14.5" x14ac:dyDescent="0.35">
      <c r="A24" s="22" t="s">
        <v>172</v>
      </c>
      <c r="B24" s="18">
        <v>1.8531478874072673</v>
      </c>
      <c r="C24" s="18">
        <v>1.2956269152951476</v>
      </c>
      <c r="D24" s="83"/>
      <c r="E24" s="16" t="s">
        <v>172</v>
      </c>
      <c r="F24" s="125">
        <v>2.2511229403804305</v>
      </c>
      <c r="G24" s="125">
        <v>2.499051820779318</v>
      </c>
      <c r="H24" s="125">
        <v>4.750174761159748</v>
      </c>
      <c r="I24" s="83"/>
      <c r="J24" s="22" t="s">
        <v>172</v>
      </c>
      <c r="K24" s="18">
        <v>5.8436154260137023</v>
      </c>
      <c r="L24" s="38"/>
      <c r="M24" s="83"/>
      <c r="N24" s="16" t="s">
        <v>172</v>
      </c>
      <c r="O24" s="18">
        <v>5.3802597944268378</v>
      </c>
      <c r="P24" s="18">
        <v>1.104647672372117</v>
      </c>
      <c r="Q24" s="18"/>
      <c r="R24" s="38">
        <v>6.4849074667989548</v>
      </c>
      <c r="S24" s="83"/>
      <c r="T24" s="16" t="s">
        <v>172</v>
      </c>
      <c r="U24" s="126">
        <v>8.6712528381171836</v>
      </c>
      <c r="V24" s="83"/>
      <c r="W24" s="22" t="s">
        <v>172</v>
      </c>
      <c r="X24" s="18">
        <v>5.5491976916895958</v>
      </c>
      <c r="Y24" s="83"/>
      <c r="Z24" s="17" t="s">
        <v>172</v>
      </c>
      <c r="AA24" s="18">
        <v>5.5914574568797502</v>
      </c>
      <c r="AB24" s="83"/>
      <c r="AC24" s="17">
        <v>2012</v>
      </c>
      <c r="AD24" s="125">
        <v>41.182615963226077</v>
      </c>
      <c r="AE24" s="83"/>
      <c r="AF24" s="16" t="s">
        <v>172</v>
      </c>
      <c r="AG24" s="125">
        <v>4.1424997256820664</v>
      </c>
      <c r="AH24" s="125">
        <v>3.5371802789321012</v>
      </c>
      <c r="AI24" s="126">
        <v>7.679680004614168</v>
      </c>
      <c r="AJ24" s="83"/>
      <c r="AK24" s="16" t="s">
        <v>172</v>
      </c>
      <c r="AL24" s="125">
        <v>4.799477832675116</v>
      </c>
      <c r="AM24" s="125">
        <v>1.0178957978749772</v>
      </c>
      <c r="AN24" s="83"/>
      <c r="AO24" s="2" t="s">
        <v>173</v>
      </c>
      <c r="AP24" s="2"/>
      <c r="AQ24" s="231">
        <v>4.6369689142707653</v>
      </c>
      <c r="AR24" s="231">
        <v>2.1665294522263414</v>
      </c>
      <c r="AS24" s="2"/>
      <c r="AT24" s="231">
        <v>6.8034983664971067</v>
      </c>
      <c r="AU24" s="231"/>
      <c r="AV24" s="83"/>
      <c r="AW24" s="69" t="s">
        <v>172</v>
      </c>
      <c r="AX24" s="133"/>
      <c r="AY24" s="156">
        <v>0.34623631149204054</v>
      </c>
      <c r="AZ24" s="156">
        <v>3.9430580003399851</v>
      </c>
      <c r="BA24" s="156">
        <v>0.51918995837925874</v>
      </c>
      <c r="BB24" s="126">
        <v>4.8084842702112844</v>
      </c>
      <c r="BC24" s="83"/>
      <c r="BD24" s="17">
        <v>2012</v>
      </c>
      <c r="BE24" s="125">
        <v>3.3346505760403682</v>
      </c>
      <c r="BF24" s="37"/>
      <c r="BG24" s="37"/>
      <c r="BH24" s="37"/>
      <c r="BI24" s="37"/>
      <c r="BJ24" s="37"/>
      <c r="BK24" s="37"/>
      <c r="BL24" s="37"/>
      <c r="BM24" s="37"/>
      <c r="BN24" s="37"/>
      <c r="BO24" s="37"/>
      <c r="BP24" s="37"/>
      <c r="BQ24" s="37"/>
      <c r="BR24" s="37"/>
      <c r="BS24" s="37"/>
      <c r="BT24" s="37"/>
      <c r="BU24" s="37"/>
      <c r="BV24" s="37"/>
      <c r="BW24" s="37"/>
      <c r="BX24" s="37"/>
      <c r="BY24" s="37"/>
      <c r="BZ24" s="37"/>
      <c r="CA24" s="37"/>
      <c r="CB24" s="37"/>
      <c r="CC24" s="37"/>
      <c r="CD24" s="37"/>
      <c r="CE24" s="37"/>
      <c r="CF24" s="37"/>
      <c r="CG24" s="37"/>
      <c r="CH24" s="37"/>
      <c r="CI24" s="37"/>
      <c r="CJ24" s="37"/>
      <c r="CK24" s="37"/>
      <c r="CL24" s="37"/>
      <c r="CM24" s="37"/>
      <c r="CN24" s="37"/>
      <c r="CO24" s="37"/>
      <c r="CP24" s="37"/>
      <c r="CQ24" s="37"/>
      <c r="CR24" s="37"/>
      <c r="CS24" s="37"/>
      <c r="CT24" s="37"/>
      <c r="CU24" s="37"/>
      <c r="CV24" s="37"/>
      <c r="CW24" s="37"/>
      <c r="CX24" s="37"/>
      <c r="CY24" s="37"/>
      <c r="CZ24" s="37"/>
      <c r="DA24" s="37"/>
    </row>
    <row r="25" spans="1:105" ht="14.5" x14ac:dyDescent="0.35">
      <c r="A25" s="17" t="s">
        <v>173</v>
      </c>
      <c r="B25" s="18">
        <v>1.6533875814556158</v>
      </c>
      <c r="C25" s="18">
        <v>1.3342542358371337</v>
      </c>
      <c r="D25" s="83"/>
      <c r="E25" s="16" t="s">
        <v>173</v>
      </c>
      <c r="F25" s="125">
        <v>2.0163621125133382</v>
      </c>
      <c r="G25" s="125">
        <v>2.6011496929021636</v>
      </c>
      <c r="H25" s="125">
        <v>4.6175118054155018</v>
      </c>
      <c r="I25" s="83"/>
      <c r="J25" s="17" t="s">
        <v>173</v>
      </c>
      <c r="K25" s="18">
        <v>5.7860487166637267</v>
      </c>
      <c r="L25" s="38"/>
      <c r="M25" s="83"/>
      <c r="N25" s="16" t="s">
        <v>173</v>
      </c>
      <c r="O25" s="18">
        <v>5.228035205880766</v>
      </c>
      <c r="P25" s="18">
        <v>1.104230609310578</v>
      </c>
      <c r="Q25" s="18"/>
      <c r="R25" s="38">
        <v>6.3322658151913442</v>
      </c>
      <c r="S25" s="83"/>
      <c r="T25" s="16" t="s">
        <v>173</v>
      </c>
      <c r="U25" s="126">
        <v>8.4361868853203728</v>
      </c>
      <c r="V25" s="83"/>
      <c r="W25" s="17" t="s">
        <v>173</v>
      </c>
      <c r="X25" s="18">
        <v>5.4724189113560602</v>
      </c>
      <c r="Y25" s="83"/>
      <c r="Z25" s="17" t="s">
        <v>173</v>
      </c>
      <c r="AA25" s="18">
        <v>5.67182333430436</v>
      </c>
      <c r="AB25" s="83"/>
      <c r="AC25" s="17">
        <v>2013</v>
      </c>
      <c r="AD25" s="125">
        <v>42.731936098490401</v>
      </c>
      <c r="AE25" s="83"/>
      <c r="AF25" s="16" t="s">
        <v>173</v>
      </c>
      <c r="AG25" s="125">
        <v>4.0975037716461502</v>
      </c>
      <c r="AH25" s="125">
        <v>3.6777861290611176</v>
      </c>
      <c r="AI25" s="126">
        <v>7.7752899007072678</v>
      </c>
      <c r="AJ25" s="83"/>
      <c r="AK25" s="16" t="s">
        <v>173</v>
      </c>
      <c r="AL25" s="125">
        <v>4.6457000091303735</v>
      </c>
      <c r="AM25" s="125">
        <v>1.0533130805049926</v>
      </c>
      <c r="AN25" s="83"/>
      <c r="AO25" s="2" t="s">
        <v>174</v>
      </c>
      <c r="AP25" s="2"/>
      <c r="AQ25" s="231">
        <v>4.5145005285354962</v>
      </c>
      <c r="AR25" s="231">
        <v>2.1464067470419059</v>
      </c>
      <c r="AS25" s="2"/>
      <c r="AT25" s="231">
        <v>6.6609072755774026</v>
      </c>
      <c r="AU25" s="231"/>
      <c r="AV25" s="83"/>
      <c r="AW25" s="69" t="s">
        <v>173</v>
      </c>
      <c r="AX25" s="133"/>
      <c r="AY25" s="156">
        <v>0.90688376292501061</v>
      </c>
      <c r="AZ25" s="156">
        <v>3.4297853589626728</v>
      </c>
      <c r="BA25" s="156">
        <v>0.40284344833991775</v>
      </c>
      <c r="BB25" s="126">
        <v>4.7395125702276015</v>
      </c>
      <c r="BC25" s="83"/>
      <c r="BD25" s="17">
        <v>2013</v>
      </c>
      <c r="BE25" s="125">
        <v>3.2602756359662437</v>
      </c>
      <c r="BF25" s="37"/>
      <c r="BG25" s="37"/>
      <c r="BH25" s="37"/>
      <c r="BI25" s="37"/>
      <c r="BJ25" s="37"/>
      <c r="BK25" s="37"/>
      <c r="BL25" s="37"/>
      <c r="BM25" s="37"/>
      <c r="BN25" s="37"/>
      <c r="BO25" s="37"/>
      <c r="BP25" s="37"/>
      <c r="BQ25" s="37"/>
      <c r="BR25" s="37"/>
      <c r="BS25" s="37"/>
      <c r="BT25" s="37"/>
      <c r="BU25" s="37"/>
      <c r="BV25" s="37"/>
      <c r="BW25" s="37"/>
      <c r="BX25" s="37"/>
      <c r="BY25" s="37"/>
      <c r="BZ25" s="37"/>
      <c r="CA25" s="37"/>
      <c r="CB25" s="37"/>
      <c r="CC25" s="37"/>
      <c r="CD25" s="37"/>
      <c r="CE25" s="37"/>
      <c r="CF25" s="37"/>
      <c r="CG25" s="37"/>
      <c r="CH25" s="37"/>
      <c r="CI25" s="37"/>
      <c r="CJ25" s="37"/>
      <c r="CK25" s="37"/>
      <c r="CL25" s="37"/>
      <c r="CM25" s="37"/>
      <c r="CN25" s="37"/>
      <c r="CO25" s="37"/>
      <c r="CP25" s="37"/>
      <c r="CQ25" s="37"/>
      <c r="CR25" s="37"/>
      <c r="CS25" s="37"/>
      <c r="CT25" s="37"/>
      <c r="CU25" s="37"/>
      <c r="CV25" s="37"/>
      <c r="CW25" s="37"/>
      <c r="CX25" s="37"/>
      <c r="CY25" s="37"/>
      <c r="CZ25" s="37"/>
      <c r="DA25" s="37"/>
    </row>
    <row r="26" spans="1:105" ht="14.5" x14ac:dyDescent="0.35">
      <c r="A26" s="17" t="s">
        <v>174</v>
      </c>
      <c r="B26" s="18">
        <v>1.552404259203954</v>
      </c>
      <c r="C26" s="18">
        <v>1.3569100248118586</v>
      </c>
      <c r="D26" s="83"/>
      <c r="E26" s="16" t="s">
        <v>174</v>
      </c>
      <c r="F26" s="125">
        <v>1.8729407380374283</v>
      </c>
      <c r="G26" s="125">
        <v>2.6810490506483862</v>
      </c>
      <c r="H26" s="125">
        <v>4.5539897886858149</v>
      </c>
      <c r="I26" s="83"/>
      <c r="J26" s="17" t="s">
        <v>174</v>
      </c>
      <c r="K26" s="18">
        <v>5.8390351063888852</v>
      </c>
      <c r="L26" s="38"/>
      <c r="M26" s="83"/>
      <c r="N26" s="16" t="s">
        <v>174</v>
      </c>
      <c r="O26" s="18">
        <v>5.1891352081479543</v>
      </c>
      <c r="P26" s="18">
        <v>1.1180390625500125</v>
      </c>
      <c r="Q26" s="18"/>
      <c r="R26" s="38">
        <v>6.307174270697967</v>
      </c>
      <c r="S26" s="83"/>
      <c r="T26" s="16" t="s">
        <v>174</v>
      </c>
      <c r="U26" s="126">
        <v>8.1306907521848828</v>
      </c>
      <c r="V26" s="83"/>
      <c r="W26" s="17" t="s">
        <v>174</v>
      </c>
      <c r="X26" s="18">
        <v>5.6359963984133552</v>
      </c>
      <c r="Y26" s="83"/>
      <c r="Z26" s="17" t="s">
        <v>174</v>
      </c>
      <c r="AA26" s="18">
        <v>5.7041858203105802</v>
      </c>
      <c r="AB26" s="83"/>
      <c r="AC26" s="17">
        <v>2014</v>
      </c>
      <c r="AD26" s="125"/>
      <c r="AE26" s="83"/>
      <c r="AF26" s="16" t="s">
        <v>174</v>
      </c>
      <c r="AG26" s="125">
        <v>3.9649179952337592</v>
      </c>
      <c r="AH26" s="125">
        <v>3.795092633244824</v>
      </c>
      <c r="AI26" s="126">
        <v>7.7600106284785833</v>
      </c>
      <c r="AJ26" s="83"/>
      <c r="AK26" s="16" t="s">
        <v>174</v>
      </c>
      <c r="AL26" s="125">
        <v>4.5441172762194562</v>
      </c>
      <c r="AM26" s="125">
        <v>1.0624795111249337</v>
      </c>
      <c r="AN26" s="83"/>
      <c r="AO26" s="2" t="s">
        <v>175</v>
      </c>
      <c r="AP26" s="2"/>
      <c r="AQ26" s="231">
        <v>4.4837413001633291</v>
      </c>
      <c r="AR26" s="231">
        <v>2.1316104110601928</v>
      </c>
      <c r="AS26" s="2"/>
      <c r="AT26" s="231">
        <v>6.6153517112235214</v>
      </c>
      <c r="AU26" s="231"/>
      <c r="AV26" s="83"/>
      <c r="AW26" s="69" t="s">
        <v>174</v>
      </c>
      <c r="AX26" s="133"/>
      <c r="AY26" s="156">
        <v>1.4472331836893368</v>
      </c>
      <c r="AZ26" s="156">
        <v>2.9940515180078711</v>
      </c>
      <c r="BA26" s="156">
        <v>0.4005772743491019</v>
      </c>
      <c r="BB26" s="126">
        <v>4.8418619760463102</v>
      </c>
      <c r="BC26" s="83"/>
      <c r="BD26" s="17">
        <v>2014</v>
      </c>
      <c r="BE26" s="125">
        <v>3.4645008541373215</v>
      </c>
      <c r="BF26" s="37"/>
      <c r="BG26" s="37"/>
      <c r="BH26" s="37"/>
      <c r="BI26" s="37"/>
      <c r="BJ26" s="37"/>
      <c r="BK26" s="37"/>
      <c r="BL26" s="37"/>
      <c r="BM26" s="37"/>
      <c r="BN26" s="37"/>
      <c r="BO26" s="37"/>
      <c r="BP26" s="37"/>
      <c r="BQ26" s="37"/>
      <c r="BR26" s="37"/>
      <c r="BS26" s="37"/>
      <c r="BT26" s="37"/>
      <c r="BU26" s="37"/>
      <c r="BV26" s="37"/>
      <c r="BW26" s="37"/>
      <c r="BX26" s="37"/>
      <c r="BY26" s="37"/>
      <c r="BZ26" s="37"/>
      <c r="CA26" s="37"/>
      <c r="CB26" s="37"/>
      <c r="CC26" s="37"/>
      <c r="CD26" s="37"/>
      <c r="CE26" s="37"/>
      <c r="CF26" s="37"/>
      <c r="CG26" s="37"/>
      <c r="CH26" s="37"/>
      <c r="CI26" s="37"/>
      <c r="CJ26" s="37"/>
      <c r="CK26" s="37"/>
      <c r="CL26" s="37"/>
      <c r="CM26" s="37"/>
      <c r="CN26" s="37"/>
      <c r="CO26" s="37"/>
      <c r="CP26" s="37"/>
      <c r="CQ26" s="37"/>
      <c r="CR26" s="37"/>
      <c r="CS26" s="37"/>
      <c r="CT26" s="37"/>
      <c r="CU26" s="37"/>
      <c r="CV26" s="37"/>
      <c r="CW26" s="37"/>
      <c r="CX26" s="37"/>
      <c r="CY26" s="37"/>
      <c r="CZ26" s="37"/>
      <c r="DA26" s="37"/>
    </row>
    <row r="27" spans="1:105" ht="14.5" x14ac:dyDescent="0.35">
      <c r="A27" s="17" t="s">
        <v>175</v>
      </c>
      <c r="B27" s="18">
        <v>1.5397451414372687</v>
      </c>
      <c r="C27" s="18">
        <v>1.3908463456210318</v>
      </c>
      <c r="D27" s="83"/>
      <c r="E27" s="16" t="s">
        <v>175</v>
      </c>
      <c r="F27" s="125">
        <v>1.6996359539646431</v>
      </c>
      <c r="G27" s="125">
        <v>2.7549752746239697</v>
      </c>
      <c r="H27" s="125">
        <v>4.4546112285886128</v>
      </c>
      <c r="I27" s="83"/>
      <c r="J27" s="17" t="s">
        <v>175</v>
      </c>
      <c r="K27" s="18">
        <v>5.7875625189746751</v>
      </c>
      <c r="L27" s="38"/>
      <c r="M27" s="83"/>
      <c r="N27" s="16" t="s">
        <v>175</v>
      </c>
      <c r="O27" s="18">
        <v>5.078080878817314</v>
      </c>
      <c r="P27" s="18">
        <v>1.1285341319452289</v>
      </c>
      <c r="Q27" s="18"/>
      <c r="R27" s="38">
        <v>6.2066150107625431</v>
      </c>
      <c r="S27" s="83"/>
      <c r="T27" s="16" t="s">
        <v>175</v>
      </c>
      <c r="U27" s="126">
        <v>7.9046078034788358</v>
      </c>
      <c r="V27" s="83"/>
      <c r="W27" s="17" t="s">
        <v>175</v>
      </c>
      <c r="X27" s="18">
        <v>5.7806709576750537</v>
      </c>
      <c r="Y27" s="83"/>
      <c r="Z27" s="17" t="s">
        <v>175</v>
      </c>
      <c r="AA27" s="18">
        <v>5.5509830818472796</v>
      </c>
      <c r="AB27" s="83"/>
      <c r="AC27" s="17">
        <v>2015</v>
      </c>
      <c r="AD27" s="125">
        <v>41.011938601478114</v>
      </c>
      <c r="AE27" s="83"/>
      <c r="AF27" s="16" t="s">
        <v>175</v>
      </c>
      <c r="AG27" s="125">
        <v>3.8526072563226474</v>
      </c>
      <c r="AH27" s="125">
        <v>3.9277037950367224</v>
      </c>
      <c r="AI27" s="126">
        <v>7.7803110513593694</v>
      </c>
      <c r="AJ27" s="83"/>
      <c r="AK27" s="16" t="s">
        <v>175</v>
      </c>
      <c r="AL27" s="125">
        <v>4.517090434944584</v>
      </c>
      <c r="AM27" s="125">
        <v>1.0956166865638783</v>
      </c>
      <c r="AN27" s="83"/>
      <c r="AO27" s="2" t="s">
        <v>176</v>
      </c>
      <c r="AP27" s="2"/>
      <c r="AQ27" s="231">
        <v>4.3615501613695296</v>
      </c>
      <c r="AR27" s="231">
        <v>2.1234932087142262</v>
      </c>
      <c r="AS27" s="2"/>
      <c r="AT27" s="231">
        <v>6.4850433700837558</v>
      </c>
      <c r="AU27" s="231"/>
      <c r="AV27" s="83"/>
      <c r="AW27" s="69" t="s">
        <v>175</v>
      </c>
      <c r="AX27" s="184"/>
      <c r="AY27" s="156">
        <v>1.6374896109737611</v>
      </c>
      <c r="AZ27" s="156">
        <v>2.9348406594622038</v>
      </c>
      <c r="BA27" s="156">
        <v>0.39586271843289766</v>
      </c>
      <c r="BB27" s="126">
        <v>4.9681929888688625</v>
      </c>
      <c r="BC27" s="83"/>
      <c r="BD27" s="17">
        <v>2015</v>
      </c>
      <c r="BE27" s="125">
        <v>3.6720903352004979</v>
      </c>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7"/>
      <c r="CZ27" s="37"/>
      <c r="DA27" s="37"/>
    </row>
    <row r="28" spans="1:105" ht="14.5" x14ac:dyDescent="0.35">
      <c r="A28" s="17" t="s">
        <v>176</v>
      </c>
      <c r="B28" s="18">
        <v>1.7636330923484576</v>
      </c>
      <c r="C28" s="18">
        <v>1.4305614620476081</v>
      </c>
      <c r="D28" s="83"/>
      <c r="E28" s="16" t="s">
        <v>176</v>
      </c>
      <c r="F28" s="125">
        <v>1.6867210783842452</v>
      </c>
      <c r="G28" s="125">
        <v>2.8334151364425262</v>
      </c>
      <c r="H28" s="125">
        <v>4.5201362148267714</v>
      </c>
      <c r="I28" s="83"/>
      <c r="J28" s="17" t="s">
        <v>176</v>
      </c>
      <c r="K28" s="18">
        <v>5.9067334947175105</v>
      </c>
      <c r="L28" s="38"/>
      <c r="M28" s="83"/>
      <c r="N28" s="16" t="s">
        <v>176</v>
      </c>
      <c r="O28" s="18">
        <v>4.9242418087725142</v>
      </c>
      <c r="P28" s="18">
        <v>1.1409630430014055</v>
      </c>
      <c r="Q28" s="18"/>
      <c r="R28" s="38">
        <v>6.0652048517739194</v>
      </c>
      <c r="S28" s="83"/>
      <c r="T28" s="16" t="s">
        <v>176</v>
      </c>
      <c r="U28" s="126">
        <v>7.8021553349979289</v>
      </c>
      <c r="V28" s="83"/>
      <c r="W28" s="17" t="s">
        <v>176</v>
      </c>
      <c r="X28" s="18">
        <v>6.0913828626833109</v>
      </c>
      <c r="Y28" s="83"/>
      <c r="Z28" s="17" t="s">
        <v>176</v>
      </c>
      <c r="AA28" s="18">
        <v>5.2506720244415597</v>
      </c>
      <c r="AB28" s="83"/>
      <c r="AC28" s="17">
        <v>2016</v>
      </c>
      <c r="AD28" s="125">
        <v>40.246469977261881</v>
      </c>
      <c r="AE28" s="83"/>
      <c r="AF28" s="16" t="s">
        <v>176</v>
      </c>
      <c r="AG28" s="125">
        <v>3.8663979857436628</v>
      </c>
      <c r="AH28" s="125">
        <v>4.0262994150140345</v>
      </c>
      <c r="AI28" s="126">
        <v>7.8926974007576973</v>
      </c>
      <c r="AJ28" s="83"/>
      <c r="AK28" s="16" t="s">
        <v>176</v>
      </c>
      <c r="AL28" s="125">
        <v>4.5993788292798836</v>
      </c>
      <c r="AM28" s="125">
        <v>1.1286298603214473</v>
      </c>
      <c r="AN28" s="83"/>
      <c r="AO28" s="2" t="s">
        <v>177</v>
      </c>
      <c r="AP28" s="2"/>
      <c r="AQ28" s="231">
        <v>4.1935937008928761</v>
      </c>
      <c r="AR28" s="231">
        <v>2.1219204346239291</v>
      </c>
      <c r="AS28" s="2"/>
      <c r="AT28" s="231">
        <v>6.3155141355168052</v>
      </c>
      <c r="AU28" s="231"/>
      <c r="AV28" s="83"/>
      <c r="AW28" s="69" t="s">
        <v>176</v>
      </c>
      <c r="AX28" s="184"/>
      <c r="AY28" s="156">
        <v>1.795977687510129</v>
      </c>
      <c r="AZ28" s="156">
        <v>2.8528410784021583</v>
      </c>
      <c r="BA28" s="156">
        <v>0.5562438899431732</v>
      </c>
      <c r="BB28" s="126">
        <v>5.2050626558554605</v>
      </c>
      <c r="BC28" s="83"/>
      <c r="BD28" s="17">
        <v>2016</v>
      </c>
      <c r="BE28" s="125">
        <v>3.5516578287978557</v>
      </c>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7"/>
    </row>
    <row r="29" spans="1:105" ht="14.5" x14ac:dyDescent="0.35">
      <c r="A29" s="17" t="s">
        <v>177</v>
      </c>
      <c r="B29" s="18">
        <v>2.2817644583770837</v>
      </c>
      <c r="C29" s="18">
        <v>1.4925029634535374</v>
      </c>
      <c r="D29" s="83"/>
      <c r="E29" s="16" t="s">
        <v>177</v>
      </c>
      <c r="F29" s="125">
        <v>1.7486379892792239</v>
      </c>
      <c r="G29" s="125">
        <v>2.9056311716305334</v>
      </c>
      <c r="H29" s="125">
        <v>4.6542691609097577</v>
      </c>
      <c r="I29" s="83"/>
      <c r="J29" s="17" t="s">
        <v>177</v>
      </c>
      <c r="K29" s="18">
        <v>6.1647978411575863</v>
      </c>
      <c r="L29" s="38"/>
      <c r="M29" s="83"/>
      <c r="N29" s="16" t="s">
        <v>177</v>
      </c>
      <c r="O29" s="18">
        <v>4.829222150405637</v>
      </c>
      <c r="P29" s="18">
        <v>1.1393330391928611</v>
      </c>
      <c r="Q29" s="18"/>
      <c r="R29" s="38">
        <v>5.9685551895984981</v>
      </c>
      <c r="S29" s="83"/>
      <c r="T29" s="16" t="s">
        <v>177</v>
      </c>
      <c r="U29" s="126">
        <v>7.7633270603141469</v>
      </c>
      <c r="V29" s="83"/>
      <c r="W29" s="17" t="s">
        <v>177</v>
      </c>
      <c r="X29" s="18">
        <v>6.414570217966344</v>
      </c>
      <c r="Y29" s="83"/>
      <c r="Z29" s="17" t="s">
        <v>177</v>
      </c>
      <c r="AA29" s="18">
        <v>5.1789263105250001</v>
      </c>
      <c r="AB29" s="83"/>
      <c r="AC29" s="17">
        <v>2017</v>
      </c>
      <c r="AD29" s="125">
        <v>41.273083611670849</v>
      </c>
      <c r="AE29" s="83"/>
      <c r="AF29" s="16" t="s">
        <v>177</v>
      </c>
      <c r="AG29" s="125">
        <v>3.8517032936381397</v>
      </c>
      <c r="AH29" s="125">
        <v>4.0947247243593408</v>
      </c>
      <c r="AI29" s="126">
        <v>7.94642801799748</v>
      </c>
      <c r="AJ29" s="83"/>
      <c r="AK29" s="16" t="s">
        <v>177</v>
      </c>
      <c r="AL29" s="125">
        <v>4.4537405708717639</v>
      </c>
      <c r="AM29" s="125">
        <v>1.1466155939720781</v>
      </c>
      <c r="AN29" s="83"/>
      <c r="AO29" s="2" t="s">
        <v>178</v>
      </c>
      <c r="AP29" s="2">
        <v>0</v>
      </c>
      <c r="AQ29" s="231">
        <v>3.9546755668102409</v>
      </c>
      <c r="AR29" s="231">
        <v>2.1056444442277811</v>
      </c>
      <c r="AS29" s="2"/>
      <c r="AT29" s="231">
        <v>6.060320011038022</v>
      </c>
      <c r="AU29" s="231"/>
      <c r="AV29" s="83"/>
      <c r="AW29" s="69" t="s">
        <v>177</v>
      </c>
      <c r="AX29" s="184"/>
      <c r="AY29" s="156">
        <v>1.8810311966059683</v>
      </c>
      <c r="AZ29" s="156">
        <v>2.7574523921906358</v>
      </c>
      <c r="BA29" s="156">
        <v>1.0190755569540939</v>
      </c>
      <c r="BB29" s="126">
        <v>5.6575591457506977</v>
      </c>
      <c r="BC29" s="83"/>
      <c r="BD29" s="17">
        <v>2017</v>
      </c>
      <c r="BE29" s="125">
        <v>3.8721258227198909</v>
      </c>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7"/>
      <c r="CI29" s="37"/>
      <c r="CJ29" s="37"/>
      <c r="CK29" s="37"/>
      <c r="CL29" s="37"/>
      <c r="CM29" s="37"/>
      <c r="CN29" s="37"/>
      <c r="CO29" s="37"/>
      <c r="CP29" s="37"/>
      <c r="CQ29" s="37"/>
      <c r="CR29" s="37"/>
      <c r="CS29" s="37"/>
      <c r="CT29" s="37"/>
      <c r="CU29" s="37"/>
      <c r="CV29" s="37"/>
      <c r="CW29" s="37"/>
      <c r="CX29" s="37"/>
      <c r="CY29" s="37"/>
      <c r="CZ29" s="37"/>
      <c r="DA29" s="37"/>
    </row>
    <row r="30" spans="1:105" ht="14.5" x14ac:dyDescent="0.35">
      <c r="A30" s="17" t="s">
        <v>178</v>
      </c>
      <c r="B30" s="18">
        <v>2.5096096177778402</v>
      </c>
      <c r="C30" s="18">
        <v>1.5831597861363507</v>
      </c>
      <c r="D30" s="83"/>
      <c r="E30" s="16" t="s">
        <v>178</v>
      </c>
      <c r="F30" s="125">
        <v>1.6816234691729479</v>
      </c>
      <c r="G30" s="125">
        <v>3.0179249920010731</v>
      </c>
      <c r="H30" s="125">
        <v>4.6995484611740208</v>
      </c>
      <c r="I30" s="83"/>
      <c r="J30" s="17" t="s">
        <v>178</v>
      </c>
      <c r="K30" s="18">
        <v>6.3568974102706273</v>
      </c>
      <c r="L30" s="38"/>
      <c r="M30" s="83"/>
      <c r="N30" s="16" t="s">
        <v>178</v>
      </c>
      <c r="O30" s="18">
        <v>4.8787378942039163</v>
      </c>
      <c r="P30" s="18">
        <v>1.1265535431399127</v>
      </c>
      <c r="Q30" s="18"/>
      <c r="R30" s="38">
        <v>6.0052914373438293</v>
      </c>
      <c r="S30" s="83"/>
      <c r="T30" s="16" t="s">
        <v>178</v>
      </c>
      <c r="U30" s="126">
        <v>7.7953961307557194</v>
      </c>
      <c r="V30" s="83"/>
      <c r="W30" s="17" t="s">
        <v>178</v>
      </c>
      <c r="X30" s="18">
        <v>7.328891580860085</v>
      </c>
      <c r="Y30" s="83"/>
      <c r="Z30" s="17" t="s">
        <v>178</v>
      </c>
      <c r="AA30" s="18">
        <v>5.2829949166051602</v>
      </c>
      <c r="AB30" s="83"/>
      <c r="AC30" s="17">
        <v>2018</v>
      </c>
      <c r="AD30" s="125">
        <v>39.330021445828919</v>
      </c>
      <c r="AE30" s="83"/>
      <c r="AF30" s="16" t="s">
        <v>178</v>
      </c>
      <c r="AG30" s="125">
        <v>3.8690584941210657</v>
      </c>
      <c r="AH30" s="125">
        <v>4.2110888320655402</v>
      </c>
      <c r="AI30" s="126">
        <v>8.080147326186605</v>
      </c>
      <c r="AJ30" s="83"/>
      <c r="AK30" s="16" t="s">
        <v>178</v>
      </c>
      <c r="AL30" s="125">
        <v>4.3574245719057734</v>
      </c>
      <c r="AM30" s="125">
        <v>1.1567432592212861</v>
      </c>
      <c r="AN30" s="83"/>
      <c r="AO30" s="2" t="s">
        <v>179</v>
      </c>
      <c r="AP30" s="231">
        <v>7.3352804101654082E-2</v>
      </c>
      <c r="AQ30" s="231">
        <v>3.5670735106593363</v>
      </c>
      <c r="AR30" s="231">
        <v>2.0692092509035596</v>
      </c>
      <c r="AS30" s="2"/>
      <c r="AT30" s="231">
        <v>5.7096355656645503</v>
      </c>
      <c r="AU30" s="231"/>
      <c r="AV30" s="83"/>
      <c r="AW30" s="69" t="s">
        <v>178</v>
      </c>
      <c r="AX30" s="184"/>
      <c r="AY30" s="156">
        <v>1.8821533324772055</v>
      </c>
      <c r="AZ30" s="156">
        <v>2.8835834082445104</v>
      </c>
      <c r="BA30" s="156">
        <v>1.1217834852960062</v>
      </c>
      <c r="BB30" s="126">
        <v>5.8875202260177222</v>
      </c>
      <c r="BC30" s="83"/>
      <c r="BD30" s="146">
        <v>2018</v>
      </c>
      <c r="BE30" s="190">
        <v>3.8189969179041752</v>
      </c>
      <c r="BF30" s="37"/>
      <c r="BG30" s="37"/>
      <c r="BH30" s="37"/>
      <c r="BI30" s="37"/>
      <c r="BJ30" s="37"/>
      <c r="BK30" s="37"/>
      <c r="BL30" s="37"/>
      <c r="BM30" s="37"/>
      <c r="BN30" s="37"/>
      <c r="BO30" s="37"/>
      <c r="BP30" s="37"/>
      <c r="BQ30" s="37"/>
      <c r="BR30" s="37"/>
      <c r="BS30" s="37"/>
      <c r="BT30" s="37"/>
      <c r="BU30" s="37"/>
      <c r="BV30" s="37"/>
      <c r="BW30" s="37"/>
      <c r="BX30" s="37"/>
      <c r="BY30" s="37"/>
      <c r="BZ30" s="37"/>
      <c r="CA30" s="37"/>
      <c r="CB30" s="37"/>
      <c r="CC30" s="37"/>
      <c r="CD30" s="37"/>
      <c r="CE30" s="37"/>
      <c r="CF30" s="37"/>
      <c r="CG30" s="37"/>
      <c r="CH30" s="37"/>
      <c r="CI30" s="37"/>
      <c r="CJ30" s="37"/>
      <c r="CK30" s="37"/>
      <c r="CL30" s="37"/>
      <c r="CM30" s="37"/>
      <c r="CN30" s="37"/>
      <c r="CO30" s="37"/>
      <c r="CP30" s="37"/>
      <c r="CQ30" s="37"/>
      <c r="CR30" s="37"/>
      <c r="CS30" s="37"/>
      <c r="CT30" s="37"/>
      <c r="CU30" s="37"/>
      <c r="CV30" s="37"/>
      <c r="CW30" s="37"/>
      <c r="CX30" s="37"/>
      <c r="CY30" s="37"/>
      <c r="CZ30" s="37"/>
      <c r="DA30" s="37"/>
    </row>
    <row r="31" spans="1:105" ht="14.5" x14ac:dyDescent="0.35">
      <c r="A31" s="17" t="s">
        <v>179</v>
      </c>
      <c r="B31" s="18">
        <v>2.579476636522513</v>
      </c>
      <c r="C31" s="18">
        <v>1.6404288684069734</v>
      </c>
      <c r="D31" s="83"/>
      <c r="E31" s="16" t="s">
        <v>179</v>
      </c>
      <c r="F31" s="125">
        <v>1.6499155592381989</v>
      </c>
      <c r="G31" s="125">
        <v>3.0802754067923361</v>
      </c>
      <c r="H31" s="125">
        <v>4.730190966030535</v>
      </c>
      <c r="I31" s="83"/>
      <c r="J31" s="17" t="s">
        <v>179</v>
      </c>
      <c r="K31" s="18">
        <v>6.4214741083542943</v>
      </c>
      <c r="L31" s="38"/>
      <c r="M31" s="83"/>
      <c r="N31" s="16" t="s">
        <v>179</v>
      </c>
      <c r="O31" s="18">
        <v>4.7184566830608876</v>
      </c>
      <c r="P31" s="18">
        <v>1.1225373865220176</v>
      </c>
      <c r="Q31" s="18"/>
      <c r="R31" s="38">
        <v>5.840994069582905</v>
      </c>
      <c r="S31" s="83"/>
      <c r="T31" s="16" t="s">
        <v>179</v>
      </c>
      <c r="U31" s="126">
        <v>7.7998912608023803</v>
      </c>
      <c r="V31" s="83"/>
      <c r="W31" s="17" t="s">
        <v>179</v>
      </c>
      <c r="X31" s="18">
        <v>7.8673379606999703</v>
      </c>
      <c r="Y31" s="83"/>
      <c r="Z31" s="17" t="s">
        <v>179</v>
      </c>
      <c r="AA31" s="18">
        <v>5.1396210084548901</v>
      </c>
      <c r="AB31" s="83"/>
      <c r="AC31" s="17">
        <v>2019</v>
      </c>
      <c r="AD31" s="125">
        <v>37.934549356223172</v>
      </c>
      <c r="AE31" s="83"/>
      <c r="AF31" s="16" t="s">
        <v>179</v>
      </c>
      <c r="AG31" s="125">
        <v>3.7674716915295026</v>
      </c>
      <c r="AH31" s="125">
        <v>4.2920684731372312</v>
      </c>
      <c r="AI31" s="126">
        <v>8.0595401646667337</v>
      </c>
      <c r="AJ31" s="83"/>
      <c r="AK31" s="16" t="s">
        <v>179</v>
      </c>
      <c r="AL31" s="125">
        <v>4.6794270089376813</v>
      </c>
      <c r="AM31" s="125">
        <v>1.2202587438272865</v>
      </c>
      <c r="AN31" s="83"/>
      <c r="AO31" s="2" t="s">
        <v>180</v>
      </c>
      <c r="AP31" s="231">
        <v>0.13697483989234421</v>
      </c>
      <c r="AQ31" s="231">
        <v>3.2241781218077588</v>
      </c>
      <c r="AR31" s="231">
        <v>2.0119136188294999</v>
      </c>
      <c r="AS31" s="2"/>
      <c r="AT31" s="231">
        <v>5.3730665805296027</v>
      </c>
      <c r="AU31" s="231"/>
      <c r="AV31" s="83"/>
      <c r="AW31" s="69" t="s">
        <v>179</v>
      </c>
      <c r="AX31" s="156">
        <v>0</v>
      </c>
      <c r="AY31" s="156">
        <v>1.9194184027155943</v>
      </c>
      <c r="AZ31" s="156">
        <v>2.8265267798573639</v>
      </c>
      <c r="BA31" s="156">
        <v>1.3040706283751768</v>
      </c>
      <c r="BB31" s="126">
        <v>6.0500158109481355</v>
      </c>
      <c r="BC31" s="83"/>
      <c r="BD31" s="17" t="s">
        <v>179</v>
      </c>
      <c r="BE31" s="125">
        <v>3.6440326372562581</v>
      </c>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37"/>
      <c r="CS31" s="37"/>
      <c r="CT31" s="37"/>
      <c r="CU31" s="37"/>
      <c r="CV31" s="37"/>
      <c r="CW31" s="37"/>
      <c r="CX31" s="37"/>
      <c r="CY31" s="37"/>
      <c r="CZ31" s="37"/>
      <c r="DA31" s="37"/>
    </row>
    <row r="32" spans="1:105" ht="14.5" x14ac:dyDescent="0.35">
      <c r="A32" s="17" t="s">
        <v>180</v>
      </c>
      <c r="B32" s="23">
        <v>2.7448531521696546</v>
      </c>
      <c r="C32" s="23">
        <v>1.7687177114249804</v>
      </c>
      <c r="D32" s="83"/>
      <c r="E32" s="16" t="s">
        <v>180</v>
      </c>
      <c r="F32" s="126">
        <v>1.7041472793495032</v>
      </c>
      <c r="G32" s="126">
        <v>3.1964015154698009</v>
      </c>
      <c r="H32" s="126">
        <v>4.9005487948193043</v>
      </c>
      <c r="I32" s="83"/>
      <c r="J32" s="17" t="s">
        <v>180</v>
      </c>
      <c r="K32" s="23">
        <v>6.3563266666955336</v>
      </c>
      <c r="L32" s="38"/>
      <c r="M32" s="83"/>
      <c r="N32" s="16" t="s">
        <v>180</v>
      </c>
      <c r="O32" s="18">
        <v>4.5043321264215557</v>
      </c>
      <c r="P32" s="18">
        <v>1.1305394470447014</v>
      </c>
      <c r="Q32" s="18"/>
      <c r="R32" s="38">
        <v>5.6348715734662571</v>
      </c>
      <c r="S32" s="83"/>
      <c r="T32" s="16" t="s">
        <v>180</v>
      </c>
      <c r="U32" s="133">
        <v>7.8902287866743661</v>
      </c>
      <c r="V32" s="83"/>
      <c r="W32" s="17" t="s">
        <v>180</v>
      </c>
      <c r="X32" s="23">
        <v>7.9647763992008098</v>
      </c>
      <c r="Y32" s="83"/>
      <c r="Z32" s="17" t="s">
        <v>180</v>
      </c>
      <c r="AA32" s="23">
        <v>5.1238114578631002</v>
      </c>
      <c r="AB32" s="83"/>
      <c r="AC32" s="152">
        <v>2020</v>
      </c>
      <c r="AD32" s="155">
        <v>33.523628290516967</v>
      </c>
      <c r="AE32" s="83"/>
      <c r="AF32" s="16" t="s">
        <v>180</v>
      </c>
      <c r="AG32" s="126">
        <v>3.6607337091364629</v>
      </c>
      <c r="AH32" s="126">
        <v>4.3209738473694523</v>
      </c>
      <c r="AI32" s="126">
        <v>7.9817075565059152</v>
      </c>
      <c r="AJ32" s="83"/>
      <c r="AK32" s="16" t="s">
        <v>180</v>
      </c>
      <c r="AL32" s="126">
        <v>4.5798410144335842</v>
      </c>
      <c r="AM32" s="126">
        <v>1.4097360647469919</v>
      </c>
      <c r="AN32" s="83"/>
      <c r="AO32" s="2" t="s">
        <v>181</v>
      </c>
      <c r="AP32" s="231">
        <v>0.10209409391827878</v>
      </c>
      <c r="AQ32" s="231">
        <v>2.8276529658164047</v>
      </c>
      <c r="AR32" s="231">
        <v>1.9264924462414215</v>
      </c>
      <c r="AS32" s="2"/>
      <c r="AT32" s="231">
        <v>4.856239505976105</v>
      </c>
      <c r="AU32" s="231"/>
      <c r="AV32" s="83"/>
      <c r="AW32" s="69" t="s">
        <v>180</v>
      </c>
      <c r="AX32" s="156">
        <v>0.43529739873793383</v>
      </c>
      <c r="AY32" s="156">
        <v>1.9989355083560552</v>
      </c>
      <c r="AZ32" s="156">
        <v>2.5560058475529464</v>
      </c>
      <c r="BA32" s="156">
        <v>1.1083176434892852</v>
      </c>
      <c r="BB32" s="126">
        <v>6.0985563981362203</v>
      </c>
      <c r="BC32" s="83"/>
      <c r="BD32" s="17" t="s">
        <v>180</v>
      </c>
      <c r="BE32" s="125">
        <v>3.9016695388936</v>
      </c>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c r="CQ32" s="37"/>
      <c r="CR32" s="37"/>
      <c r="CS32" s="37"/>
      <c r="CT32" s="37"/>
      <c r="CU32" s="37"/>
      <c r="CV32" s="37"/>
      <c r="CW32" s="37"/>
      <c r="CX32" s="37"/>
      <c r="CY32" s="37"/>
      <c r="CZ32" s="37"/>
      <c r="DA32" s="37"/>
    </row>
    <row r="33" spans="1:105" ht="14.5" x14ac:dyDescent="0.35">
      <c r="A33" s="17" t="s">
        <v>181</v>
      </c>
      <c r="B33" s="38">
        <v>2.2267513805206023</v>
      </c>
      <c r="C33" s="38">
        <v>1.8352563399226272</v>
      </c>
      <c r="D33" s="83"/>
      <c r="E33" s="16" t="s">
        <v>181</v>
      </c>
      <c r="F33" s="126">
        <v>1.7345073655218461</v>
      </c>
      <c r="G33" s="126">
        <v>3.3024245712139551</v>
      </c>
      <c r="H33" s="126">
        <v>5.036931936735801</v>
      </c>
      <c r="I33" s="83"/>
      <c r="J33" s="17" t="s">
        <v>181</v>
      </c>
      <c r="K33" s="38">
        <v>5.8223106798800295</v>
      </c>
      <c r="L33" s="38"/>
      <c r="M33" s="83"/>
      <c r="N33" s="16" t="s">
        <v>181</v>
      </c>
      <c r="O33" s="18">
        <v>4.0689797360980213</v>
      </c>
      <c r="P33" s="18">
        <v>1.1077730652424338</v>
      </c>
      <c r="Q33" s="18"/>
      <c r="R33" s="38">
        <v>5.1767528013404549</v>
      </c>
      <c r="S33" s="83"/>
      <c r="T33" s="16" t="s">
        <v>181</v>
      </c>
      <c r="U33" s="134">
        <v>7.4750130994530055</v>
      </c>
      <c r="V33" s="83"/>
      <c r="W33" s="17" t="s">
        <v>181</v>
      </c>
      <c r="X33" s="38">
        <v>7.5467955869592167</v>
      </c>
      <c r="Y33" s="83"/>
      <c r="Z33" s="17" t="s">
        <v>181</v>
      </c>
      <c r="AA33" s="110">
        <v>4.8453761980927004</v>
      </c>
      <c r="AB33" s="83"/>
      <c r="AC33" s="69" t="s">
        <v>181</v>
      </c>
      <c r="AD33" s="156">
        <v>31.600636394460242</v>
      </c>
      <c r="AE33" s="83"/>
      <c r="AF33" s="16" t="s">
        <v>181</v>
      </c>
      <c r="AG33" s="126">
        <v>3.2929947993715944</v>
      </c>
      <c r="AH33" s="126">
        <v>4.2718192046884349</v>
      </c>
      <c r="AI33" s="126">
        <v>7.5648140040600289</v>
      </c>
      <c r="AJ33" s="83"/>
      <c r="AK33" s="16" t="s">
        <v>181</v>
      </c>
      <c r="AL33" s="126">
        <v>3.9921383647798745</v>
      </c>
      <c r="AM33" s="126">
        <v>1.4834905660377358</v>
      </c>
      <c r="AN33" s="83"/>
      <c r="AO33" s="2" t="s">
        <v>182</v>
      </c>
      <c r="AP33" s="231">
        <v>6.9820159398591153E-2</v>
      </c>
      <c r="AQ33" s="231">
        <v>2.4398062275082371</v>
      </c>
      <c r="AR33" s="231">
        <v>1.8557231200421698</v>
      </c>
      <c r="AS33" s="2"/>
      <c r="AT33" s="231">
        <v>4.3653495069489985</v>
      </c>
      <c r="AU33" s="231"/>
      <c r="AV33" s="83"/>
      <c r="AW33" s="174" t="s">
        <v>181</v>
      </c>
      <c r="AX33" s="156">
        <v>1.4002348079752682</v>
      </c>
      <c r="AY33" s="156">
        <v>2.0557489502853068</v>
      </c>
      <c r="AZ33" s="156">
        <v>1.7407576402311169</v>
      </c>
      <c r="BA33" s="156">
        <v>0.53882790831209981</v>
      </c>
      <c r="BB33" s="126">
        <v>5.7355693068037921</v>
      </c>
      <c r="BC33" s="83"/>
      <c r="BD33" s="17" t="s">
        <v>181</v>
      </c>
      <c r="BE33" s="126">
        <v>3.7334944720469094</v>
      </c>
      <c r="BF33" s="37"/>
      <c r="BG33" s="37"/>
      <c r="BH33" s="37"/>
      <c r="BI33" s="37"/>
      <c r="BJ33" s="37"/>
      <c r="BK33" s="37"/>
      <c r="BL33" s="37"/>
      <c r="BM33" s="37"/>
      <c r="BN33" s="37"/>
      <c r="BO33" s="37"/>
      <c r="BP33" s="37"/>
      <c r="BQ33" s="37"/>
      <c r="BR33" s="37"/>
      <c r="BS33" s="37"/>
      <c r="BT33" s="37"/>
      <c r="BU33" s="37"/>
      <c r="BV33" s="37"/>
      <c r="BW33" s="37"/>
      <c r="BX33" s="37"/>
      <c r="BY33" s="37"/>
      <c r="BZ33" s="37"/>
      <c r="CA33" s="37"/>
      <c r="CB33" s="37"/>
      <c r="CC33" s="37"/>
      <c r="CD33" s="37"/>
      <c r="CE33" s="37"/>
      <c r="CF33" s="37"/>
      <c r="CG33" s="37"/>
      <c r="CH33" s="37"/>
      <c r="CI33" s="37"/>
      <c r="CJ33" s="37"/>
      <c r="CK33" s="37"/>
      <c r="CL33" s="37"/>
      <c r="CM33" s="37"/>
      <c r="CN33" s="37"/>
      <c r="CO33" s="37"/>
      <c r="CP33" s="37"/>
      <c r="CQ33" s="37"/>
      <c r="CR33" s="37"/>
      <c r="CS33" s="37"/>
      <c r="CT33" s="37"/>
      <c r="CU33" s="37"/>
      <c r="CV33" s="37"/>
      <c r="CW33" s="37"/>
      <c r="CX33" s="37"/>
      <c r="CY33" s="37"/>
      <c r="CZ33" s="37"/>
      <c r="DA33" s="37"/>
    </row>
    <row r="34" spans="1:105" ht="14.5" x14ac:dyDescent="0.35">
      <c r="A34" s="17" t="s">
        <v>182</v>
      </c>
      <c r="B34" s="38">
        <v>2.0448786214767978</v>
      </c>
      <c r="C34" s="38">
        <v>1.8503051786308036</v>
      </c>
      <c r="D34" s="84"/>
      <c r="E34" s="16" t="s">
        <v>182</v>
      </c>
      <c r="F34" s="126">
        <v>1.7322277477213752</v>
      </c>
      <c r="G34" s="126">
        <v>3.3425138093256876</v>
      </c>
      <c r="H34" s="126">
        <v>5.0747415570470631</v>
      </c>
      <c r="I34" s="84"/>
      <c r="J34" s="17" t="s">
        <v>182</v>
      </c>
      <c r="K34" s="38">
        <v>5.324502171949594</v>
      </c>
      <c r="L34" s="38"/>
      <c r="M34" s="84"/>
      <c r="N34" s="16" t="s">
        <v>182</v>
      </c>
      <c r="O34" s="18">
        <v>3.4658172016662583</v>
      </c>
      <c r="P34" s="18">
        <v>1.0727762803234502</v>
      </c>
      <c r="Q34" s="18"/>
      <c r="R34" s="38">
        <v>4.5385934819897082</v>
      </c>
      <c r="S34" s="84"/>
      <c r="T34" s="16" t="s">
        <v>182</v>
      </c>
      <c r="U34" s="134">
        <v>6.9622729343713479</v>
      </c>
      <c r="V34" s="84"/>
      <c r="W34" s="17" t="s">
        <v>182</v>
      </c>
      <c r="X34" s="38">
        <v>5.7770808442851456</v>
      </c>
      <c r="Y34" s="84"/>
      <c r="Z34" s="17" t="s">
        <v>182</v>
      </c>
      <c r="AA34" s="110">
        <v>4.1394916997710096</v>
      </c>
      <c r="AB34" s="84"/>
      <c r="AC34" s="69" t="s">
        <v>182</v>
      </c>
      <c r="AD34" s="156">
        <v>26.733210933257478</v>
      </c>
      <c r="AE34" s="84"/>
      <c r="AF34" s="16" t="s">
        <v>182</v>
      </c>
      <c r="AG34" s="126">
        <v>2.8517763028328216</v>
      </c>
      <c r="AH34" s="126">
        <v>4.173015354094284</v>
      </c>
      <c r="AI34" s="133">
        <v>7.0247916569271052</v>
      </c>
      <c r="AJ34" s="84"/>
      <c r="AK34" s="16" t="s">
        <v>182</v>
      </c>
      <c r="AL34" s="125">
        <v>3.6393977025768396</v>
      </c>
      <c r="AM34" s="125">
        <v>1.626047811238746</v>
      </c>
      <c r="AN34" s="84"/>
      <c r="AO34" s="255" t="s">
        <v>183</v>
      </c>
      <c r="AP34" s="231">
        <v>9.5506488703579695E-2</v>
      </c>
      <c r="AQ34" s="231">
        <v>2.7944544938090701</v>
      </c>
      <c r="AR34" s="231">
        <v>1.4448134456867301</v>
      </c>
      <c r="AS34" s="231">
        <v>1.27282913751177</v>
      </c>
      <c r="AT34" s="231">
        <v>4.5999999999999996</v>
      </c>
      <c r="AU34" s="231"/>
      <c r="AV34" s="84"/>
      <c r="AW34" s="174" t="s">
        <v>182</v>
      </c>
      <c r="AX34" s="156">
        <v>2.5382140564992275</v>
      </c>
      <c r="AY34" s="156">
        <v>2.2345446403328291</v>
      </c>
      <c r="AZ34" s="156">
        <v>0.42635474943919693</v>
      </c>
      <c r="BA34" s="156">
        <v>0.10700142187038898</v>
      </c>
      <c r="BB34" s="185">
        <v>5.3061148681416421</v>
      </c>
      <c r="BC34" s="84"/>
      <c r="BD34" s="17" t="s">
        <v>182</v>
      </c>
      <c r="BE34" s="125">
        <v>3.3670708041802415</v>
      </c>
      <c r="BF34" s="37"/>
      <c r="BG34" s="37"/>
      <c r="BH34" s="37"/>
      <c r="BI34" s="37"/>
      <c r="BJ34" s="37"/>
      <c r="BK34" s="37"/>
      <c r="BL34" s="37"/>
      <c r="BM34" s="37"/>
      <c r="BN34" s="37"/>
      <c r="BO34" s="37"/>
      <c r="BP34" s="37"/>
      <c r="BQ34" s="37"/>
      <c r="BR34" s="37"/>
      <c r="BS34" s="37"/>
      <c r="BT34" s="37"/>
      <c r="BU34" s="37"/>
      <c r="BV34" s="37"/>
      <c r="BW34" s="37"/>
      <c r="BX34" s="37"/>
      <c r="BY34" s="37"/>
      <c r="BZ34" s="37"/>
      <c r="CA34" s="37"/>
      <c r="CB34" s="37"/>
      <c r="CC34" s="37"/>
      <c r="CD34" s="37"/>
      <c r="CE34" s="37"/>
      <c r="CF34" s="37"/>
      <c r="CG34" s="37"/>
      <c r="CH34" s="37"/>
      <c r="CI34" s="37"/>
      <c r="CJ34" s="37"/>
      <c r="CK34" s="37"/>
      <c r="CL34" s="37"/>
      <c r="CM34" s="37"/>
      <c r="CN34" s="37"/>
      <c r="CO34" s="37"/>
      <c r="CP34" s="37"/>
      <c r="CQ34" s="37"/>
      <c r="CR34" s="37"/>
      <c r="CS34" s="37"/>
      <c r="CT34" s="37"/>
      <c r="CU34" s="37"/>
      <c r="CV34" s="37"/>
      <c r="CW34" s="37"/>
      <c r="CX34" s="37"/>
      <c r="CY34" s="37"/>
      <c r="CZ34" s="37"/>
      <c r="DA34" s="37"/>
    </row>
    <row r="35" spans="1:105" ht="14.5" x14ac:dyDescent="0.35">
      <c r="A35" s="17" t="s">
        <v>183</v>
      </c>
      <c r="B35" s="38">
        <v>2.1414674920602539</v>
      </c>
      <c r="C35" s="38">
        <v>1.9</v>
      </c>
      <c r="D35" s="85"/>
      <c r="E35" s="16" t="s">
        <v>183</v>
      </c>
      <c r="F35" s="126">
        <v>1.8694899216889327</v>
      </c>
      <c r="G35" s="126">
        <v>3.3456464527129497</v>
      </c>
      <c r="H35" s="126">
        <v>5.2151363744018822</v>
      </c>
      <c r="I35" s="85"/>
      <c r="J35" s="17" t="s">
        <v>183</v>
      </c>
      <c r="K35" s="38">
        <v>5.3127013513812171</v>
      </c>
      <c r="L35" s="38">
        <v>0.71402706162563567</v>
      </c>
      <c r="M35" s="85"/>
      <c r="N35" s="16" t="s">
        <v>183</v>
      </c>
      <c r="O35" s="18">
        <v>4.0152500977570362</v>
      </c>
      <c r="P35" s="18">
        <v>1.0485644138744479</v>
      </c>
      <c r="Q35" s="18"/>
      <c r="R35" s="38">
        <v>5.0638145116314845</v>
      </c>
      <c r="S35" s="85"/>
      <c r="T35" s="16" t="s">
        <v>183</v>
      </c>
      <c r="U35" s="134">
        <v>7.162130411663596</v>
      </c>
      <c r="V35" s="85"/>
      <c r="W35" s="17" t="s">
        <v>183</v>
      </c>
      <c r="X35" s="38">
        <v>6.7022124775762402</v>
      </c>
      <c r="Y35" s="85"/>
      <c r="Z35" s="17" t="s">
        <v>183</v>
      </c>
      <c r="AA35" s="110">
        <v>4.40507762570381</v>
      </c>
      <c r="AB35" s="85"/>
      <c r="AC35" s="69" t="s">
        <v>183</v>
      </c>
      <c r="AD35" s="156">
        <v>28.209769594786792</v>
      </c>
      <c r="AE35" s="85"/>
      <c r="AF35" s="16" t="s">
        <v>183</v>
      </c>
      <c r="AG35" s="126">
        <v>3.1038550284704578</v>
      </c>
      <c r="AH35" s="126">
        <v>4.022901931161579</v>
      </c>
      <c r="AI35" s="126">
        <v>7.1267569596320364</v>
      </c>
      <c r="AJ35" s="85"/>
      <c r="AK35" s="16" t="s">
        <v>183</v>
      </c>
      <c r="AL35" s="125">
        <v>3.8</v>
      </c>
      <c r="AM35" s="125">
        <v>2.1</v>
      </c>
      <c r="AN35" s="85"/>
      <c r="AO35" s="2" t="s">
        <v>184</v>
      </c>
      <c r="AP35" s="231">
        <v>0.10587808366360901</v>
      </c>
      <c r="AQ35" s="231">
        <v>3.0081756665409598</v>
      </c>
      <c r="AR35" s="231">
        <v>0.40099901095069701</v>
      </c>
      <c r="AS35" s="231">
        <v>1.24769636897943</v>
      </c>
      <c r="AT35" s="231">
        <v>4.7627491301346998</v>
      </c>
      <c r="AU35" s="231"/>
      <c r="AV35" s="85"/>
      <c r="AW35" s="174" t="s">
        <v>183</v>
      </c>
      <c r="AX35" s="126">
        <v>3.3</v>
      </c>
      <c r="AY35" s="156">
        <v>2.4</v>
      </c>
      <c r="AZ35" s="182">
        <v>0</v>
      </c>
      <c r="BA35" s="182">
        <v>0</v>
      </c>
      <c r="BB35" s="185">
        <v>5.6999999999999993</v>
      </c>
      <c r="BC35" s="85"/>
      <c r="BD35" s="17" t="s">
        <v>183</v>
      </c>
      <c r="BE35" s="125">
        <v>3.3541633285264112</v>
      </c>
      <c r="BF35" s="37"/>
      <c r="BG35" s="37"/>
      <c r="BH35" s="37"/>
      <c r="BI35" s="37"/>
      <c r="BJ35" s="37"/>
      <c r="BK35" s="37"/>
      <c r="BL35" s="37"/>
      <c r="BM35" s="37"/>
      <c r="BN35" s="37"/>
      <c r="BO35" s="37"/>
      <c r="BP35" s="37"/>
      <c r="BQ35" s="37"/>
      <c r="BR35" s="37"/>
      <c r="BS35" s="37"/>
      <c r="BT35" s="37"/>
      <c r="BU35" s="37"/>
      <c r="BV35" s="37"/>
      <c r="BW35" s="37"/>
      <c r="BX35" s="37"/>
      <c r="BY35" s="37"/>
      <c r="BZ35" s="37"/>
      <c r="CA35" s="37"/>
      <c r="CB35" s="37"/>
      <c r="CC35" s="37"/>
      <c r="CD35" s="37"/>
      <c r="CE35" s="37"/>
      <c r="CF35" s="37"/>
      <c r="CG35" s="37"/>
      <c r="CH35" s="37"/>
      <c r="CI35" s="37"/>
      <c r="CJ35" s="37"/>
      <c r="CK35" s="37"/>
      <c r="CL35" s="37"/>
      <c r="CM35" s="37"/>
      <c r="CN35" s="37"/>
      <c r="CO35" s="37"/>
      <c r="CP35" s="37"/>
      <c r="CQ35" s="37"/>
      <c r="CR35" s="37"/>
      <c r="CS35" s="37"/>
      <c r="CT35" s="37"/>
      <c r="CU35" s="37"/>
      <c r="CV35" s="37"/>
      <c r="CW35" s="37"/>
      <c r="CX35" s="37"/>
      <c r="CY35" s="37"/>
      <c r="CZ35" s="37"/>
      <c r="DA35" s="37"/>
    </row>
    <row r="36" spans="1:105" ht="14.5" x14ac:dyDescent="0.35">
      <c r="A36" s="35" t="s">
        <v>184</v>
      </c>
      <c r="B36" s="35">
        <v>2.2000000000000002</v>
      </c>
      <c r="C36" s="35">
        <v>1.9</v>
      </c>
      <c r="D36" s="86"/>
      <c r="E36" s="97" t="s">
        <v>184</v>
      </c>
      <c r="F36" s="215">
        <v>2</v>
      </c>
      <c r="G36" s="215">
        <v>3.3456464527129497</v>
      </c>
      <c r="H36" s="215">
        <v>5.4</v>
      </c>
      <c r="I36" s="86"/>
      <c r="J36" s="2" t="s">
        <v>184</v>
      </c>
      <c r="K36" s="2">
        <v>4.7</v>
      </c>
      <c r="L36" s="2">
        <v>0.8</v>
      </c>
      <c r="M36" s="86"/>
      <c r="N36" s="17" t="s">
        <v>184</v>
      </c>
      <c r="O36" s="228">
        <v>4.3</v>
      </c>
      <c r="P36" s="228">
        <v>1.02</v>
      </c>
      <c r="Q36" s="228"/>
      <c r="R36" s="228">
        <v>5.37</v>
      </c>
      <c r="S36" s="86"/>
      <c r="T36" s="97" t="s">
        <v>184</v>
      </c>
      <c r="U36" s="230">
        <v>7.1489060877633532</v>
      </c>
      <c r="V36" s="86"/>
      <c r="W36" s="2" t="s">
        <v>184</v>
      </c>
      <c r="X36" s="2">
        <v>6.6</v>
      </c>
      <c r="Y36" s="2"/>
      <c r="Z36" s="112" t="s">
        <v>184</v>
      </c>
      <c r="AA36" s="231">
        <v>4.4000000000000004</v>
      </c>
      <c r="AB36" s="86"/>
      <c r="AC36" s="112" t="s">
        <v>184</v>
      </c>
      <c r="AD36" s="233">
        <v>27.724941364468197</v>
      </c>
      <c r="AE36" s="86"/>
      <c r="AF36" s="112" t="s">
        <v>184</v>
      </c>
      <c r="AG36" s="215">
        <v>3.3</v>
      </c>
      <c r="AH36" s="215">
        <v>3.9</v>
      </c>
      <c r="AI36" s="215">
        <v>7.2</v>
      </c>
      <c r="AJ36" s="86"/>
      <c r="AK36" s="97" t="s">
        <v>184</v>
      </c>
      <c r="AL36" s="233">
        <v>3.9</v>
      </c>
      <c r="AM36" s="97">
        <v>1.8</v>
      </c>
      <c r="AN36" s="86"/>
      <c r="AO36" s="2"/>
      <c r="AP36" s="2"/>
      <c r="AQ36" s="2"/>
      <c r="AR36" s="2"/>
      <c r="AS36" s="2"/>
      <c r="AT36" s="2"/>
      <c r="AU36" s="2"/>
      <c r="AV36" s="86"/>
      <c r="AW36" s="208" t="s">
        <v>184</v>
      </c>
      <c r="AX36" s="215">
        <v>3.4</v>
      </c>
      <c r="AY36" s="215">
        <v>2.2999999999999998</v>
      </c>
      <c r="AZ36" s="240">
        <v>0</v>
      </c>
      <c r="BA36" s="240">
        <v>0</v>
      </c>
      <c r="BB36" s="241">
        <v>5.6999999999999993</v>
      </c>
      <c r="BC36" s="86"/>
      <c r="BD36" s="112" t="s">
        <v>184</v>
      </c>
      <c r="BE36" s="215">
        <v>3.4</v>
      </c>
      <c r="BF36" s="37"/>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row>
    <row r="37" spans="1:105" ht="14.5" x14ac:dyDescent="0.35">
      <c r="A37" s="37"/>
      <c r="B37" t="s">
        <v>200</v>
      </c>
      <c r="C37" s="37"/>
      <c r="D37" s="86"/>
      <c r="E37" s="37"/>
      <c r="F37" s="37"/>
      <c r="G37" s="37"/>
      <c r="H37" s="37"/>
      <c r="I37" s="86"/>
      <c r="J37" s="37"/>
      <c r="K37" s="37"/>
      <c r="L37" s="37"/>
      <c r="M37" s="86"/>
      <c r="N37" s="37"/>
      <c r="O37" s="37"/>
      <c r="P37" s="37"/>
      <c r="Q37" s="37"/>
      <c r="R37" s="37"/>
      <c r="S37" s="86"/>
      <c r="T37" s="37"/>
      <c r="U37" s="37"/>
      <c r="V37" s="86"/>
      <c r="W37" s="37"/>
      <c r="X37" s="37"/>
      <c r="Y37" s="86"/>
      <c r="Z37" s="37"/>
      <c r="AA37" s="37"/>
      <c r="AB37" s="86"/>
      <c r="AC37" s="37"/>
      <c r="AD37" s="37"/>
      <c r="AE37" s="86"/>
      <c r="AF37" s="37"/>
      <c r="AG37" s="37"/>
      <c r="AH37" s="37"/>
      <c r="AI37" s="37"/>
      <c r="AJ37" s="86"/>
      <c r="AK37" s="37"/>
      <c r="AL37" s="37"/>
      <c r="AM37" t="s">
        <v>200</v>
      </c>
      <c r="AN37" s="86"/>
      <c r="AO37" s="221" t="s">
        <v>187</v>
      </c>
      <c r="AP37" s="251"/>
      <c r="AQ37" s="251"/>
      <c r="AR37" s="251"/>
      <c r="AS37" s="4"/>
      <c r="AT37" s="37"/>
      <c r="AU37" s="37"/>
      <c r="AV37" s="86"/>
      <c r="AW37" s="37"/>
      <c r="AX37" s="37"/>
      <c r="AY37" s="37"/>
      <c r="AZ37" s="37"/>
      <c r="BA37" s="37"/>
      <c r="BB37" s="37"/>
      <c r="BC37" s="86"/>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c r="CQ37" s="37"/>
      <c r="CR37" s="37"/>
      <c r="CS37" s="37"/>
      <c r="CT37" s="37"/>
      <c r="CU37" s="37"/>
      <c r="CV37" s="37"/>
      <c r="CW37" s="37"/>
      <c r="CX37" s="37"/>
      <c r="CY37" s="37"/>
      <c r="CZ37" s="37"/>
      <c r="DA37" s="37"/>
    </row>
    <row r="38" spans="1:105" ht="15" customHeight="1" x14ac:dyDescent="0.35">
      <c r="A38" s="37"/>
      <c r="B38" s="37"/>
      <c r="C38" s="37"/>
      <c r="E38" s="37"/>
      <c r="F38" s="37"/>
      <c r="G38" s="37"/>
      <c r="H38" s="37"/>
      <c r="J38" s="218" t="s">
        <v>201</v>
      </c>
      <c r="K38" s="219"/>
      <c r="L38" s="37"/>
      <c r="M38" s="88"/>
      <c r="N38" s="218"/>
      <c r="O38" s="218"/>
      <c r="P38" s="218"/>
      <c r="Q38" s="37"/>
      <c r="R38" s="37"/>
      <c r="T38" s="37"/>
      <c r="U38" s="37"/>
      <c r="W38" s="37"/>
      <c r="X38" s="37"/>
      <c r="Z38" s="145"/>
      <c r="AA38" s="17" t="s">
        <v>186</v>
      </c>
      <c r="AC38" s="37"/>
      <c r="AD38" s="37"/>
      <c r="AF38" s="37"/>
      <c r="AG38" s="37"/>
      <c r="AH38" s="37"/>
      <c r="AI38" s="37"/>
      <c r="AK38" s="37"/>
      <c r="AL38" s="37"/>
      <c r="AM38" s="37"/>
      <c r="AO38" s="221" t="s">
        <v>188</v>
      </c>
      <c r="AP38" s="251"/>
      <c r="AQ38" s="97"/>
      <c r="AR38" s="252"/>
      <c r="AS38" s="3"/>
      <c r="AT38" s="37"/>
      <c r="AU38" s="37"/>
      <c r="AV38" s="86"/>
      <c r="AW38" s="37"/>
      <c r="AX38" s="37"/>
      <c r="AY38" s="37"/>
      <c r="AZ38" s="37"/>
      <c r="BA38" s="37"/>
      <c r="BB38" s="37"/>
      <c r="BD38" s="37"/>
      <c r="BE38" s="37"/>
      <c r="BF38" s="37"/>
      <c r="BG38" s="37"/>
      <c r="BH38" s="37"/>
      <c r="BI38" s="37"/>
      <c r="BJ38" s="37"/>
      <c r="BK38" s="37"/>
      <c r="BL38" s="37"/>
      <c r="BM38" s="37"/>
      <c r="BN38" s="37"/>
      <c r="BO38" s="37"/>
      <c r="BP38" s="37"/>
      <c r="BQ38" s="37"/>
      <c r="BR38" s="37"/>
      <c r="BS38" s="37"/>
      <c r="BT38" s="37"/>
      <c r="BU38" s="37"/>
      <c r="BV38" s="37"/>
      <c r="BW38" s="37"/>
      <c r="BX38" s="37"/>
      <c r="BY38" s="37"/>
      <c r="BZ38" s="37"/>
      <c r="CA38" s="37"/>
      <c r="CB38" s="37"/>
      <c r="CC38" s="37"/>
      <c r="CD38" s="37"/>
      <c r="CE38" s="37"/>
      <c r="CF38" s="37"/>
      <c r="CG38" s="37"/>
      <c r="CH38" s="37"/>
      <c r="CI38" s="37"/>
      <c r="CJ38" s="37"/>
      <c r="CK38" s="37"/>
      <c r="CL38" s="37"/>
      <c r="CM38" s="37"/>
      <c r="CN38" s="37"/>
      <c r="CO38" s="37"/>
      <c r="CP38" s="37"/>
      <c r="CQ38" s="37"/>
      <c r="CR38" s="37"/>
      <c r="CS38" s="37"/>
      <c r="CT38" s="37"/>
      <c r="CU38" s="37"/>
      <c r="CV38" s="37"/>
      <c r="CW38" s="37"/>
      <c r="CX38" s="37"/>
      <c r="CY38" s="37"/>
      <c r="CZ38" s="37"/>
      <c r="DA38" s="37"/>
    </row>
    <row r="39" spans="1:105" ht="15" customHeight="1" x14ac:dyDescent="0.35">
      <c r="A39" s="37"/>
      <c r="B39" s="37"/>
      <c r="C39" s="37"/>
      <c r="E39" s="37"/>
      <c r="F39" s="37"/>
      <c r="G39" s="37"/>
      <c r="H39" s="37"/>
      <c r="J39" s="218" t="s">
        <v>202</v>
      </c>
      <c r="K39" s="222"/>
      <c r="L39" s="223"/>
      <c r="M39" s="88"/>
      <c r="N39" s="223"/>
      <c r="O39" s="223"/>
      <c r="P39" s="223"/>
      <c r="Q39" s="37"/>
      <c r="R39" s="37"/>
      <c r="T39" s="37"/>
      <c r="U39" s="37"/>
      <c r="W39" s="37"/>
      <c r="X39" s="37"/>
      <c r="Z39" s="37"/>
      <c r="AA39" s="37"/>
      <c r="AC39" s="37"/>
      <c r="AD39" s="37"/>
      <c r="AF39" s="37"/>
      <c r="AG39" s="37"/>
      <c r="AH39" s="37"/>
      <c r="AI39" s="37"/>
      <c r="AK39" s="37"/>
      <c r="AL39" s="37"/>
      <c r="AM39" s="37"/>
      <c r="AO39" s="37"/>
      <c r="AP39" s="37"/>
      <c r="AQ39" s="37"/>
      <c r="AR39" s="37"/>
      <c r="AS39" s="37"/>
      <c r="AT39" s="37"/>
      <c r="AU39" s="37"/>
      <c r="AW39" s="37"/>
      <c r="AX39" s="37"/>
      <c r="AY39" s="37"/>
      <c r="AZ39" s="37"/>
      <c r="BA39" s="37"/>
      <c r="BB39" s="37"/>
      <c r="BD39" s="37"/>
      <c r="BE39" s="37"/>
      <c r="BF39" s="37"/>
      <c r="BG39" s="37"/>
      <c r="BH39" s="37"/>
      <c r="BI39" s="37"/>
      <c r="BJ39" s="37"/>
      <c r="BK39" s="37"/>
      <c r="BL39" s="37"/>
      <c r="BM39" s="37"/>
      <c r="BN39" s="37"/>
      <c r="BO39" s="37"/>
      <c r="BP39" s="37"/>
      <c r="BQ39" s="37"/>
      <c r="BR39" s="37"/>
      <c r="BS39" s="37"/>
      <c r="BT39" s="37"/>
      <c r="BU39" s="37"/>
      <c r="BV39" s="37"/>
      <c r="BW39" s="37"/>
      <c r="BX39" s="37"/>
      <c r="BY39" s="37"/>
      <c r="BZ39" s="37"/>
      <c r="CA39" s="37"/>
      <c r="CB39" s="37"/>
      <c r="CC39" s="37"/>
      <c r="CD39" s="37"/>
      <c r="CE39" s="37"/>
      <c r="CF39" s="37"/>
      <c r="CG39" s="37"/>
      <c r="CH39" s="37"/>
      <c r="CI39" s="37"/>
      <c r="CJ39" s="37"/>
      <c r="CK39" s="37"/>
      <c r="CL39" s="37"/>
      <c r="CM39" s="37"/>
      <c r="CN39" s="37"/>
      <c r="CO39" s="37"/>
      <c r="CP39" s="37"/>
      <c r="CQ39" s="37"/>
      <c r="CR39" s="37"/>
      <c r="CS39" s="37"/>
      <c r="CT39" s="37"/>
      <c r="CU39" s="37"/>
      <c r="CV39" s="37"/>
      <c r="CW39" s="37"/>
      <c r="CX39" s="37"/>
      <c r="CY39" s="37"/>
      <c r="CZ39" s="37"/>
      <c r="DA39" s="37"/>
    </row>
    <row r="40" spans="1:105" ht="14.5" x14ac:dyDescent="0.35">
      <c r="A40" s="37"/>
      <c r="B40" s="37"/>
      <c r="C40" s="37"/>
      <c r="D40" s="88"/>
      <c r="E40" s="37"/>
      <c r="F40" s="37"/>
      <c r="G40" s="37"/>
      <c r="H40" s="37"/>
      <c r="I40" s="88"/>
      <c r="J40" s="221" t="s">
        <v>188</v>
      </c>
      <c r="K40" s="37"/>
      <c r="L40" s="37"/>
      <c r="M40" s="88"/>
      <c r="N40" s="37"/>
      <c r="O40" s="37"/>
      <c r="P40" s="37"/>
      <c r="Q40" s="37"/>
      <c r="R40" s="37"/>
      <c r="S40" s="88"/>
      <c r="T40" s="37"/>
      <c r="U40" s="37"/>
      <c r="V40" s="88"/>
      <c r="W40" s="37"/>
      <c r="X40" s="37"/>
      <c r="Y40" s="88"/>
      <c r="Z40" s="37"/>
      <c r="AA40" s="37"/>
      <c r="AB40" s="88"/>
      <c r="AC40" s="37"/>
      <c r="AD40" s="37"/>
      <c r="AE40" s="88"/>
      <c r="AF40" s="37"/>
      <c r="AG40" s="37"/>
      <c r="AH40" s="37"/>
      <c r="AI40" s="37"/>
      <c r="AJ40" s="88"/>
      <c r="AK40" s="37"/>
      <c r="AL40" s="37"/>
      <c r="AM40" s="37"/>
      <c r="AN40" s="88"/>
      <c r="AO40" s="37"/>
      <c r="AP40" s="37"/>
      <c r="AQ40" s="37"/>
      <c r="AR40" s="37"/>
      <c r="AS40" s="37"/>
      <c r="AT40" s="37"/>
      <c r="AU40" s="37"/>
      <c r="AV40" s="88"/>
      <c r="AW40" s="37"/>
      <c r="AX40" s="37"/>
      <c r="AY40" s="37"/>
      <c r="AZ40" s="37"/>
      <c r="BA40" s="37"/>
      <c r="BB40" s="37"/>
      <c r="BC40" s="88"/>
      <c r="BD40" s="37"/>
      <c r="BE40" s="37"/>
      <c r="BF40" s="37"/>
      <c r="BG40" s="37"/>
      <c r="BH40" s="37"/>
      <c r="BI40" s="37"/>
      <c r="BJ40" s="37"/>
      <c r="BK40" s="37"/>
      <c r="BL40" s="37"/>
      <c r="BM40" s="37"/>
      <c r="BN40" s="37"/>
      <c r="BO40" s="37"/>
      <c r="BP40" s="37"/>
      <c r="BQ40" s="37"/>
      <c r="BR40" s="37"/>
      <c r="BS40" s="37"/>
      <c r="BT40" s="37"/>
      <c r="BU40" s="37"/>
      <c r="BV40" s="37"/>
      <c r="BW40" s="37"/>
      <c r="BX40" s="37"/>
      <c r="BY40" s="37"/>
      <c r="BZ40" s="37"/>
      <c r="CA40" s="37"/>
      <c r="CB40" s="37"/>
      <c r="CC40" s="37"/>
      <c r="CD40" s="37"/>
      <c r="CE40" s="37"/>
      <c r="CF40" s="37"/>
      <c r="CG40" s="37"/>
      <c r="CH40" s="37"/>
      <c r="CI40" s="37"/>
      <c r="CJ40" s="37"/>
      <c r="CK40" s="37"/>
      <c r="CL40" s="37"/>
      <c r="CM40" s="37"/>
      <c r="CN40" s="37"/>
      <c r="CO40" s="37"/>
      <c r="CP40" s="37"/>
      <c r="CQ40" s="37"/>
      <c r="CR40" s="37"/>
      <c r="CS40" s="37"/>
      <c r="CT40" s="37"/>
      <c r="CU40" s="37"/>
      <c r="CV40" s="37"/>
      <c r="CW40" s="37"/>
      <c r="CX40" s="37"/>
      <c r="CY40" s="37"/>
      <c r="CZ40" s="37"/>
      <c r="DA40" s="37"/>
    </row>
    <row r="41" spans="1:105" ht="14.5" x14ac:dyDescent="0.35">
      <c r="A41" s="37"/>
      <c r="B41" s="37"/>
      <c r="C41" s="37"/>
      <c r="D41" s="89"/>
      <c r="E41" s="37"/>
      <c r="F41" s="37"/>
      <c r="G41" s="37"/>
      <c r="H41" s="37"/>
      <c r="I41" s="89"/>
      <c r="J41" s="37"/>
      <c r="K41" s="37"/>
      <c r="L41" s="37"/>
      <c r="M41" s="89"/>
      <c r="N41" s="37"/>
      <c r="O41" s="37"/>
      <c r="P41" s="37"/>
      <c r="Q41" s="37"/>
      <c r="R41" s="37"/>
      <c r="S41" s="89"/>
      <c r="T41" s="37"/>
      <c r="U41" s="37"/>
      <c r="V41" s="89"/>
      <c r="W41" s="37"/>
      <c r="X41" s="37"/>
      <c r="Y41" s="89"/>
      <c r="Z41" s="37"/>
      <c r="AA41" s="37"/>
      <c r="AB41" s="89"/>
      <c r="AC41" s="37"/>
      <c r="AD41" s="37"/>
      <c r="AE41" s="89"/>
      <c r="AF41" s="37"/>
      <c r="AG41" s="37"/>
      <c r="AH41" s="37"/>
      <c r="AI41" s="37"/>
      <c r="AJ41" s="89"/>
      <c r="AK41" s="37"/>
      <c r="AL41" s="37"/>
      <c r="AM41" s="37"/>
      <c r="AN41" s="89"/>
      <c r="AO41" s="37"/>
      <c r="AP41" s="37"/>
      <c r="AQ41" s="37"/>
      <c r="AR41" s="37"/>
      <c r="AS41" s="37"/>
      <c r="AT41" s="37"/>
      <c r="AU41" s="37"/>
      <c r="AV41" s="89"/>
      <c r="AW41" s="37"/>
      <c r="AX41" s="37"/>
      <c r="AY41" s="37"/>
      <c r="AZ41" s="37"/>
      <c r="BA41" s="37"/>
      <c r="BB41" s="37"/>
      <c r="BC41" s="89"/>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row>
    <row r="42" spans="1:105" ht="14.5" x14ac:dyDescent="0.35">
      <c r="A42" s="37"/>
      <c r="B42" s="37"/>
      <c r="C42" s="37"/>
      <c r="D42" s="89"/>
      <c r="E42" s="37"/>
      <c r="F42" s="37"/>
      <c r="G42" s="37"/>
      <c r="H42" s="37"/>
      <c r="I42" s="89"/>
      <c r="J42" s="37"/>
      <c r="K42" s="37"/>
      <c r="L42" s="37"/>
      <c r="M42" s="89"/>
      <c r="N42" s="37"/>
      <c r="O42" s="37"/>
      <c r="P42" s="37"/>
      <c r="Q42" s="37"/>
      <c r="R42" s="37"/>
      <c r="S42" s="89"/>
      <c r="T42" s="37"/>
      <c r="U42" s="37"/>
      <c r="V42" s="89"/>
      <c r="W42" s="37"/>
      <c r="X42" s="37"/>
      <c r="Y42" s="89"/>
      <c r="Z42" s="37"/>
      <c r="AA42" s="37"/>
      <c r="AB42" s="89"/>
      <c r="AC42" s="37"/>
      <c r="AD42" s="37"/>
      <c r="AE42" s="89"/>
      <c r="AF42" s="37"/>
      <c r="AG42" s="37"/>
      <c r="AH42" s="37"/>
      <c r="AI42" s="37"/>
      <c r="AJ42" s="89"/>
      <c r="AK42" s="37"/>
      <c r="AL42" s="37"/>
      <c r="AM42" s="37"/>
      <c r="AN42" s="89"/>
      <c r="AO42" s="37"/>
      <c r="AP42" s="37"/>
      <c r="AQ42" s="37"/>
      <c r="AR42" s="37"/>
      <c r="AS42" s="37"/>
      <c r="AT42" s="37"/>
      <c r="AU42" s="37"/>
      <c r="AV42" s="89"/>
      <c r="AW42" s="37"/>
      <c r="AX42" s="37"/>
      <c r="AY42" s="37"/>
      <c r="AZ42" s="37"/>
      <c r="BA42" s="37"/>
      <c r="BB42" s="37"/>
      <c r="BC42" s="89"/>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row>
    <row r="44" spans="1:105" ht="15" customHeight="1" x14ac:dyDescent="0.35">
      <c r="A44" s="37"/>
      <c r="B44" s="37"/>
      <c r="C44" s="37"/>
      <c r="E44" s="37"/>
      <c r="F44" s="37"/>
      <c r="G44" s="37"/>
      <c r="H44" s="37"/>
      <c r="J44" s="37"/>
      <c r="K44" s="37"/>
      <c r="L44" s="37"/>
      <c r="N44" s="37"/>
      <c r="O44" s="37"/>
      <c r="P44" s="37"/>
      <c r="Q44" s="37"/>
      <c r="R44" s="37"/>
      <c r="T44" s="37"/>
      <c r="U44" s="37"/>
      <c r="W44" s="37"/>
      <c r="X44" s="37"/>
      <c r="Z44" s="37"/>
      <c r="AA44" s="37"/>
      <c r="AC44" s="37"/>
      <c r="AD44" s="37"/>
      <c r="AF44" s="37"/>
      <c r="AG44" s="37"/>
      <c r="AH44" s="37"/>
      <c r="AI44" s="37"/>
      <c r="AK44" s="37"/>
      <c r="AL44" s="37"/>
      <c r="AM44" s="37"/>
      <c r="AO44" s="37"/>
      <c r="AP44" s="37"/>
      <c r="AQ44" s="37"/>
      <c r="AR44" s="37"/>
      <c r="AS44" s="37"/>
      <c r="AT44" s="37"/>
      <c r="AU44" s="37"/>
      <c r="AW44" s="37"/>
      <c r="AX44" s="37"/>
      <c r="AY44" s="37"/>
      <c r="AZ44" s="37"/>
      <c r="BA44" s="37"/>
      <c r="BB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row>
  </sheetData>
  <mergeCells count="19">
    <mergeCell ref="J6:L6"/>
    <mergeCell ref="E6:H6"/>
    <mergeCell ref="A6:C6"/>
    <mergeCell ref="AW6:BB6"/>
    <mergeCell ref="N6:R6"/>
    <mergeCell ref="AO6:AR6"/>
    <mergeCell ref="AS6:AT6"/>
    <mergeCell ref="A1:XFD1"/>
    <mergeCell ref="A2:XFD2"/>
    <mergeCell ref="A3:XFD3"/>
    <mergeCell ref="A4:XFD4"/>
    <mergeCell ref="A5:XFD5"/>
    <mergeCell ref="BD6:BE6"/>
    <mergeCell ref="T6:U6"/>
    <mergeCell ref="W6:X6"/>
    <mergeCell ref="Z6:AA6"/>
    <mergeCell ref="AC6:AD6"/>
    <mergeCell ref="AK6:AM6"/>
    <mergeCell ref="AF6:AI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B42"/>
  <sheetViews>
    <sheetView zoomScaleNormal="100" workbookViewId="0">
      <selection activeCell="AR21" sqref="AR21"/>
    </sheetView>
  </sheetViews>
  <sheetFormatPr defaultColWidth="8.453125" defaultRowHeight="15" customHeight="1" x14ac:dyDescent="0.35"/>
  <cols>
    <col min="1" max="1" width="9" bestFit="1" customWidth="1"/>
    <col min="2" max="2" width="25.1796875" bestFit="1" customWidth="1"/>
    <col min="3" max="7" width="11.54296875" customWidth="1"/>
    <col min="8" max="8" width="0.54296875" style="87" customWidth="1"/>
    <col min="9" max="9" width="9" bestFit="1" customWidth="1"/>
    <col min="10" max="10" width="25.1796875" bestFit="1" customWidth="1"/>
    <col min="11" max="16" width="11.54296875" customWidth="1"/>
    <col min="17" max="17" width="0.54296875" style="87" customWidth="1"/>
    <col min="18" max="18" width="8.81640625" customWidth="1"/>
    <col min="19" max="19" width="23.54296875" customWidth="1"/>
    <col min="20" max="22" width="11.54296875" customWidth="1"/>
    <col min="23" max="23" width="13.453125" customWidth="1"/>
    <col min="24" max="25" width="11.54296875" customWidth="1"/>
    <col min="26" max="26" width="0.54296875" style="87" customWidth="1"/>
    <col min="27" max="27" width="9" bestFit="1" customWidth="1"/>
    <col min="28" max="28" width="25.1796875" bestFit="1" customWidth="1"/>
    <col min="29" max="34" width="11.54296875" customWidth="1"/>
    <col min="35" max="35" width="0.54296875" style="87" customWidth="1"/>
    <col min="36" max="36" width="9" bestFit="1" customWidth="1"/>
    <col min="37" max="37" width="25.1796875" bestFit="1" customWidth="1"/>
    <col min="38" max="39" width="11.54296875" customWidth="1"/>
    <col min="40" max="40" width="0.54296875" style="87" customWidth="1"/>
    <col min="41" max="41" width="7.453125" bestFit="1" customWidth="1"/>
    <col min="42" max="42" width="25.1796875" customWidth="1"/>
    <col min="43" max="44" width="11.54296875" customWidth="1"/>
    <col min="45" max="45" width="18.54296875" customWidth="1"/>
    <col min="46" max="46" width="0.54296875" style="87" customWidth="1"/>
    <col min="47" max="47" width="9" bestFit="1" customWidth="1"/>
    <col min="48" max="48" width="25.1796875" bestFit="1" customWidth="1"/>
    <col min="49" max="52" width="11.54296875" customWidth="1"/>
    <col min="53" max="53" width="0.54296875" style="87" customWidth="1"/>
    <col min="54" max="54" width="9" bestFit="1" customWidth="1"/>
    <col min="55" max="55" width="25.1796875" bestFit="1" customWidth="1"/>
    <col min="56" max="57" width="11.54296875" customWidth="1"/>
    <col min="58" max="58" width="16.54296875" customWidth="1"/>
    <col min="59" max="59" width="0.54296875" style="87" customWidth="1"/>
    <col min="60" max="60" width="9" bestFit="1" customWidth="1"/>
    <col min="61" max="61" width="25.1796875" bestFit="1" customWidth="1"/>
    <col min="62" max="67" width="11.54296875" customWidth="1"/>
    <col min="68" max="68" width="0.54296875" style="87" customWidth="1"/>
    <col min="69" max="69" width="9" bestFit="1" customWidth="1"/>
    <col min="70" max="70" width="25.1796875" bestFit="1" customWidth="1"/>
    <col min="71" max="73" width="11.54296875" customWidth="1"/>
    <col min="74" max="74" width="0.54296875" style="87" customWidth="1"/>
    <col min="75" max="75" width="8.26953125" bestFit="1" customWidth="1"/>
    <col min="76" max="76" width="21.81640625" bestFit="1" customWidth="1"/>
    <col min="77" max="86" width="11.54296875" customWidth="1"/>
    <col min="87" max="87" width="0.54296875" style="87" customWidth="1"/>
    <col min="88" max="88" width="9" bestFit="1" customWidth="1"/>
    <col min="89" max="89" width="25.1796875" bestFit="1" customWidth="1"/>
    <col min="90" max="99" width="11.54296875" customWidth="1"/>
    <col min="100" max="100" width="0.54296875" style="87" customWidth="1"/>
    <col min="101" max="101" width="9" bestFit="1" customWidth="1"/>
    <col min="102" max="102" width="25.1796875" bestFit="1" customWidth="1"/>
    <col min="103" max="106" width="11.54296875" customWidth="1"/>
  </cols>
  <sheetData>
    <row r="1" spans="1:106" s="281" customFormat="1" ht="26" x14ac:dyDescent="0.6">
      <c r="A1" s="281" t="s">
        <v>0</v>
      </c>
    </row>
    <row r="2" spans="1:106" s="305" customFormat="1" ht="14.5" customHeight="1" x14ac:dyDescent="0.35"/>
    <row r="3" spans="1:106" s="313" customFormat="1" ht="18.649999999999999" customHeight="1" x14ac:dyDescent="0.45">
      <c r="A3" s="313" t="s">
        <v>5</v>
      </c>
    </row>
    <row r="4" spans="1:106" s="284" customFormat="1" ht="14.5" x14ac:dyDescent="0.35"/>
    <row r="5" spans="1:106" s="91" customFormat="1" ht="18.5" x14ac:dyDescent="0.45">
      <c r="A5" s="295" t="s">
        <v>111</v>
      </c>
      <c r="B5" s="295"/>
      <c r="C5" s="295"/>
      <c r="D5" s="295"/>
      <c r="E5" s="295"/>
      <c r="F5" s="295"/>
      <c r="G5" s="295"/>
      <c r="H5" s="81"/>
      <c r="I5" s="304" t="s">
        <v>112</v>
      </c>
      <c r="J5" s="304"/>
      <c r="K5" s="304"/>
      <c r="L5" s="304"/>
      <c r="M5" s="304"/>
      <c r="N5" s="304"/>
      <c r="O5" s="304"/>
      <c r="P5" s="304"/>
      <c r="Q5" s="81"/>
      <c r="R5" s="295" t="s">
        <v>113</v>
      </c>
      <c r="S5" s="295"/>
      <c r="T5" s="295"/>
      <c r="U5" s="295"/>
      <c r="V5" s="295"/>
      <c r="W5" s="295"/>
      <c r="X5" s="295"/>
      <c r="Y5" s="295"/>
      <c r="Z5" s="81"/>
      <c r="AA5" s="304" t="s">
        <v>114</v>
      </c>
      <c r="AB5" s="304"/>
      <c r="AC5" s="304"/>
      <c r="AD5" s="304"/>
      <c r="AE5" s="304"/>
      <c r="AF5" s="304"/>
      <c r="AG5" s="304"/>
      <c r="AH5" s="304"/>
      <c r="AI5" s="81"/>
      <c r="AJ5" s="297" t="s">
        <v>115</v>
      </c>
      <c r="AK5" s="297"/>
      <c r="AL5" s="297"/>
      <c r="AM5" s="297"/>
      <c r="AN5" s="81"/>
      <c r="AO5" s="296" t="s">
        <v>116</v>
      </c>
      <c r="AP5" s="296"/>
      <c r="AQ5" s="296"/>
      <c r="AR5" s="296"/>
      <c r="AS5" s="296"/>
      <c r="AT5" s="81"/>
      <c r="AU5" s="297" t="s">
        <v>117</v>
      </c>
      <c r="AV5" s="297"/>
      <c r="AW5" s="297"/>
      <c r="AX5" s="297"/>
      <c r="AY5" s="297"/>
      <c r="AZ5" s="297"/>
      <c r="BA5" s="81"/>
      <c r="BB5" s="296" t="s">
        <v>118</v>
      </c>
      <c r="BC5" s="296"/>
      <c r="BD5" s="296"/>
      <c r="BE5" s="296"/>
      <c r="BF5" s="296"/>
      <c r="BG5" s="81"/>
      <c r="BH5" s="297" t="s">
        <v>119</v>
      </c>
      <c r="BI5" s="297"/>
      <c r="BJ5" s="297"/>
      <c r="BK5" s="297"/>
      <c r="BL5" s="297"/>
      <c r="BM5" s="297"/>
      <c r="BN5" s="297"/>
      <c r="BO5" s="297"/>
      <c r="BP5" s="81"/>
      <c r="BQ5" s="304" t="s">
        <v>120</v>
      </c>
      <c r="BR5" s="304"/>
      <c r="BS5" s="304"/>
      <c r="BT5" s="304"/>
      <c r="BU5" s="304"/>
      <c r="BV5" s="81"/>
      <c r="BW5" s="297" t="s">
        <v>121</v>
      </c>
      <c r="BX5" s="297"/>
      <c r="BY5" s="297"/>
      <c r="BZ5" s="297"/>
      <c r="CA5" s="297"/>
      <c r="CB5" s="297"/>
      <c r="CC5" s="297"/>
      <c r="CD5" s="297"/>
      <c r="CE5" s="297"/>
      <c r="CF5" s="297"/>
      <c r="CG5" s="297"/>
      <c r="CH5" s="297"/>
      <c r="CI5" s="81"/>
      <c r="CJ5" s="294" t="s">
        <v>122</v>
      </c>
      <c r="CK5" s="294"/>
      <c r="CL5" s="294"/>
      <c r="CM5" s="294"/>
      <c r="CN5" s="294"/>
      <c r="CO5" s="294"/>
      <c r="CP5" s="294"/>
      <c r="CQ5" s="294"/>
      <c r="CR5" s="294"/>
      <c r="CS5" s="294"/>
      <c r="CT5" s="294"/>
      <c r="CU5" s="294"/>
      <c r="CV5" s="81"/>
      <c r="CW5" s="295" t="s">
        <v>123</v>
      </c>
      <c r="CX5" s="295"/>
      <c r="CY5" s="295"/>
      <c r="CZ5" s="295"/>
      <c r="DA5" s="295"/>
      <c r="DB5" s="295"/>
    </row>
    <row r="6" spans="1:106" s="2" customFormat="1" ht="29.15" customHeight="1" x14ac:dyDescent="0.35">
      <c r="A6" s="49"/>
      <c r="B6" s="49"/>
      <c r="C6" s="301" t="s">
        <v>124</v>
      </c>
      <c r="D6" s="301"/>
      <c r="E6" s="301" t="s">
        <v>203</v>
      </c>
      <c r="F6" s="301"/>
      <c r="G6" s="49" t="s">
        <v>204</v>
      </c>
      <c r="H6" s="105"/>
      <c r="I6" s="99"/>
      <c r="J6" s="99"/>
      <c r="K6" s="301" t="s">
        <v>127</v>
      </c>
      <c r="L6" s="301"/>
      <c r="M6" s="301" t="s">
        <v>128</v>
      </c>
      <c r="N6" s="301"/>
      <c r="O6" s="321" t="s">
        <v>129</v>
      </c>
      <c r="P6" s="321"/>
      <c r="Q6" s="105"/>
      <c r="R6" s="136"/>
      <c r="S6" s="136"/>
      <c r="T6" s="300" t="s">
        <v>191</v>
      </c>
      <c r="U6" s="300"/>
      <c r="V6" s="301" t="s">
        <v>205</v>
      </c>
      <c r="W6" s="301"/>
      <c r="X6" s="300" t="s">
        <v>192</v>
      </c>
      <c r="Y6" s="300"/>
      <c r="Z6" s="105"/>
      <c r="AA6" s="99"/>
      <c r="AB6" s="99"/>
      <c r="AC6" s="301" t="s">
        <v>193</v>
      </c>
      <c r="AD6" s="301"/>
      <c r="AE6" s="301" t="s">
        <v>194</v>
      </c>
      <c r="AF6" s="301"/>
      <c r="AG6" s="321" t="s">
        <v>129</v>
      </c>
      <c r="AH6" s="321"/>
      <c r="AI6" s="105"/>
      <c r="AJ6" s="52"/>
      <c r="AK6" s="52"/>
      <c r="AL6" s="321" t="s">
        <v>124</v>
      </c>
      <c r="AM6" s="321"/>
      <c r="AN6" s="105"/>
      <c r="AO6" s="52"/>
      <c r="AP6" s="52"/>
      <c r="AQ6" s="302" t="s">
        <v>127</v>
      </c>
      <c r="AR6" s="302"/>
      <c r="AS6" s="111" t="s">
        <v>206</v>
      </c>
      <c r="AT6" s="105"/>
      <c r="AU6" s="99"/>
      <c r="AV6" s="99"/>
      <c r="AW6" s="300" t="s">
        <v>207</v>
      </c>
      <c r="AX6" s="300"/>
      <c r="AY6" s="300" t="s">
        <v>208</v>
      </c>
      <c r="AZ6" s="300"/>
      <c r="BA6" s="105"/>
      <c r="BB6" s="106"/>
      <c r="BC6" s="106"/>
      <c r="BD6" s="321" t="s">
        <v>127</v>
      </c>
      <c r="BE6" s="321"/>
      <c r="BF6" s="151" t="s">
        <v>139</v>
      </c>
      <c r="BG6" s="105"/>
      <c r="BH6" s="178"/>
      <c r="BI6" s="178"/>
      <c r="BJ6" s="321" t="s">
        <v>140</v>
      </c>
      <c r="BK6" s="321"/>
      <c r="BL6" s="321" t="s">
        <v>197</v>
      </c>
      <c r="BM6" s="321"/>
      <c r="BN6" s="321" t="s">
        <v>129</v>
      </c>
      <c r="BO6" s="321"/>
      <c r="BP6" s="105"/>
      <c r="BQ6" s="99"/>
      <c r="BR6" s="99"/>
      <c r="BS6" s="300" t="s">
        <v>145</v>
      </c>
      <c r="BT6" s="300"/>
      <c r="BU6" s="49" t="s">
        <v>209</v>
      </c>
      <c r="BV6" s="105"/>
      <c r="BW6" s="99"/>
      <c r="BX6" s="99"/>
      <c r="BY6" s="302" t="s">
        <v>144</v>
      </c>
      <c r="BZ6" s="302"/>
      <c r="CA6" s="302" t="s">
        <v>145</v>
      </c>
      <c r="CB6" s="302"/>
      <c r="CC6" s="302" t="s">
        <v>146</v>
      </c>
      <c r="CD6" s="302"/>
      <c r="CE6" s="316" t="s">
        <v>147</v>
      </c>
      <c r="CF6" s="316"/>
      <c r="CG6" s="302" t="s">
        <v>129</v>
      </c>
      <c r="CH6" s="302"/>
      <c r="CI6" s="105"/>
      <c r="CJ6" s="51"/>
      <c r="CK6" s="51"/>
      <c r="CL6" s="301" t="s">
        <v>148</v>
      </c>
      <c r="CM6" s="301"/>
      <c r="CN6" s="301" t="s">
        <v>149</v>
      </c>
      <c r="CO6" s="301"/>
      <c r="CP6" s="301" t="s">
        <v>150</v>
      </c>
      <c r="CQ6" s="301"/>
      <c r="CR6" s="301" t="s">
        <v>151</v>
      </c>
      <c r="CS6" s="301"/>
      <c r="CT6" s="301" t="s">
        <v>129</v>
      </c>
      <c r="CU6" s="301"/>
      <c r="CV6" s="105"/>
      <c r="CW6" s="99"/>
      <c r="CX6" s="99"/>
      <c r="CY6" s="301" t="s">
        <v>145</v>
      </c>
      <c r="CZ6" s="301"/>
      <c r="DA6" s="301" t="s">
        <v>210</v>
      </c>
      <c r="DB6" s="301"/>
    </row>
    <row r="7" spans="1:106" s="109" customFormat="1" ht="14.5" x14ac:dyDescent="0.35">
      <c r="A7" s="24" t="s">
        <v>153</v>
      </c>
      <c r="B7" s="24" t="s">
        <v>211</v>
      </c>
      <c r="C7" s="24" t="s">
        <v>154</v>
      </c>
      <c r="D7" s="24" t="s">
        <v>155</v>
      </c>
      <c r="E7" s="24" t="s">
        <v>154</v>
      </c>
      <c r="F7" s="24" t="s">
        <v>155</v>
      </c>
      <c r="G7" s="24" t="s">
        <v>154</v>
      </c>
      <c r="H7" s="150"/>
      <c r="I7" s="24" t="s">
        <v>153</v>
      </c>
      <c r="J7" s="24" t="s">
        <v>211</v>
      </c>
      <c r="K7" s="24" t="s">
        <v>154</v>
      </c>
      <c r="L7" s="24" t="s">
        <v>155</v>
      </c>
      <c r="M7" s="24" t="s">
        <v>154</v>
      </c>
      <c r="N7" s="24" t="s">
        <v>155</v>
      </c>
      <c r="O7" s="24" t="s">
        <v>154</v>
      </c>
      <c r="P7" s="24" t="s">
        <v>155</v>
      </c>
      <c r="Q7" s="150"/>
      <c r="R7" s="24" t="s">
        <v>153</v>
      </c>
      <c r="S7" s="24" t="s">
        <v>211</v>
      </c>
      <c r="T7" s="24" t="s">
        <v>154</v>
      </c>
      <c r="U7" s="24" t="s">
        <v>155</v>
      </c>
      <c r="V7" s="24" t="s">
        <v>154</v>
      </c>
      <c r="W7" s="24" t="s">
        <v>155</v>
      </c>
      <c r="X7" s="24" t="s">
        <v>154</v>
      </c>
      <c r="Y7" s="24" t="s">
        <v>155</v>
      </c>
      <c r="Z7" s="150"/>
      <c r="AA7" s="24" t="s">
        <v>153</v>
      </c>
      <c r="AB7" s="24" t="s">
        <v>211</v>
      </c>
      <c r="AC7" s="24" t="s">
        <v>154</v>
      </c>
      <c r="AD7" s="24" t="s">
        <v>155</v>
      </c>
      <c r="AE7" s="24" t="s">
        <v>154</v>
      </c>
      <c r="AF7" s="24" t="s">
        <v>155</v>
      </c>
      <c r="AG7" s="24" t="s">
        <v>154</v>
      </c>
      <c r="AH7" s="24" t="s">
        <v>155</v>
      </c>
      <c r="AI7" s="150"/>
      <c r="AJ7" s="24" t="s">
        <v>153</v>
      </c>
      <c r="AK7" s="24" t="s">
        <v>211</v>
      </c>
      <c r="AL7" s="24" t="s">
        <v>154</v>
      </c>
      <c r="AM7" s="24" t="s">
        <v>155</v>
      </c>
      <c r="AN7" s="150"/>
      <c r="AO7" s="75" t="s">
        <v>153</v>
      </c>
      <c r="AP7" s="75" t="s">
        <v>211</v>
      </c>
      <c r="AQ7" s="75" t="s">
        <v>154</v>
      </c>
      <c r="AR7" s="75" t="s">
        <v>155</v>
      </c>
      <c r="AS7" s="75" t="s">
        <v>154</v>
      </c>
      <c r="AT7" s="150"/>
      <c r="AU7" s="75" t="s">
        <v>153</v>
      </c>
      <c r="AV7" s="75" t="s">
        <v>211</v>
      </c>
      <c r="AW7" s="75" t="s">
        <v>154</v>
      </c>
      <c r="AX7" s="75" t="s">
        <v>155</v>
      </c>
      <c r="AY7" s="75" t="s">
        <v>154</v>
      </c>
      <c r="AZ7" s="75" t="s">
        <v>155</v>
      </c>
      <c r="BA7" s="150"/>
      <c r="BB7" s="24" t="s">
        <v>153</v>
      </c>
      <c r="BC7" s="24" t="s">
        <v>211</v>
      </c>
      <c r="BD7" s="24" t="s">
        <v>154</v>
      </c>
      <c r="BE7" s="24" t="s">
        <v>155</v>
      </c>
      <c r="BF7" s="24" t="s">
        <v>154</v>
      </c>
      <c r="BG7" s="150"/>
      <c r="BH7" s="24" t="s">
        <v>153</v>
      </c>
      <c r="BI7" s="24" t="s">
        <v>211</v>
      </c>
      <c r="BJ7" s="25" t="s">
        <v>154</v>
      </c>
      <c r="BK7" s="25" t="s">
        <v>155</v>
      </c>
      <c r="BL7" s="25" t="s">
        <v>154</v>
      </c>
      <c r="BM7" s="25" t="s">
        <v>155</v>
      </c>
      <c r="BN7" s="25" t="s">
        <v>154</v>
      </c>
      <c r="BO7" s="25" t="s">
        <v>155</v>
      </c>
      <c r="BP7" s="150"/>
      <c r="BQ7" s="24" t="s">
        <v>153</v>
      </c>
      <c r="BR7" s="24" t="s">
        <v>211</v>
      </c>
      <c r="BS7" s="24" t="s">
        <v>154</v>
      </c>
      <c r="BT7" s="24" t="s">
        <v>155</v>
      </c>
      <c r="BU7" s="24" t="s">
        <v>154</v>
      </c>
      <c r="BV7" s="150"/>
      <c r="BW7" s="33" t="s">
        <v>153</v>
      </c>
      <c r="BX7" s="33" t="s">
        <v>211</v>
      </c>
      <c r="BY7" s="33" t="s">
        <v>154</v>
      </c>
      <c r="BZ7" s="33" t="s">
        <v>155</v>
      </c>
      <c r="CA7" s="33" t="s">
        <v>154</v>
      </c>
      <c r="CB7" s="33" t="s">
        <v>155</v>
      </c>
      <c r="CC7" s="33" t="s">
        <v>154</v>
      </c>
      <c r="CD7" s="33" t="s">
        <v>155</v>
      </c>
      <c r="CE7" s="33" t="s">
        <v>154</v>
      </c>
      <c r="CF7" s="33" t="s">
        <v>155</v>
      </c>
      <c r="CG7" s="33" t="s">
        <v>154</v>
      </c>
      <c r="CH7" s="33" t="s">
        <v>155</v>
      </c>
      <c r="CI7" s="150"/>
      <c r="CJ7" s="25" t="s">
        <v>153</v>
      </c>
      <c r="CK7" s="25" t="s">
        <v>211</v>
      </c>
      <c r="CL7" s="24" t="s">
        <v>154</v>
      </c>
      <c r="CM7" s="24" t="s">
        <v>155</v>
      </c>
      <c r="CN7" s="24" t="s">
        <v>154</v>
      </c>
      <c r="CO7" s="24" t="s">
        <v>155</v>
      </c>
      <c r="CP7" s="24" t="s">
        <v>154</v>
      </c>
      <c r="CQ7" s="24" t="s">
        <v>155</v>
      </c>
      <c r="CR7" s="24" t="s">
        <v>154</v>
      </c>
      <c r="CS7" s="24" t="s">
        <v>155</v>
      </c>
      <c r="CT7" s="24" t="s">
        <v>154</v>
      </c>
      <c r="CU7" s="24" t="s">
        <v>155</v>
      </c>
      <c r="CV7" s="150"/>
      <c r="CW7" s="24" t="s">
        <v>153</v>
      </c>
      <c r="CX7" s="24" t="s">
        <v>211</v>
      </c>
      <c r="CY7" s="24" t="s">
        <v>154</v>
      </c>
      <c r="CZ7" s="24" t="s">
        <v>155</v>
      </c>
      <c r="DA7" s="24" t="s">
        <v>154</v>
      </c>
      <c r="DB7" s="24" t="s">
        <v>155</v>
      </c>
    </row>
    <row r="8" spans="1:106" ht="14.5" customHeight="1" x14ac:dyDescent="0.35">
      <c r="A8" s="318">
        <v>44256</v>
      </c>
      <c r="B8" s="17" t="s">
        <v>212</v>
      </c>
      <c r="C8" s="19">
        <v>28796</v>
      </c>
      <c r="D8" s="19">
        <v>28796</v>
      </c>
      <c r="E8" s="39">
        <v>15188</v>
      </c>
      <c r="F8" s="39">
        <v>15188</v>
      </c>
      <c r="G8" s="40">
        <v>60234</v>
      </c>
      <c r="H8" s="83"/>
      <c r="I8" s="314" t="s">
        <v>181</v>
      </c>
      <c r="J8" s="17" t="s">
        <v>212</v>
      </c>
      <c r="K8" s="43">
        <v>33150</v>
      </c>
      <c r="L8" s="43">
        <v>33150</v>
      </c>
      <c r="M8" s="43">
        <v>99773</v>
      </c>
      <c r="N8" s="43">
        <v>99773</v>
      </c>
      <c r="O8" s="19">
        <v>132923</v>
      </c>
      <c r="P8" s="19">
        <v>132923</v>
      </c>
      <c r="Q8" s="83"/>
      <c r="R8" s="275" t="s">
        <v>181</v>
      </c>
      <c r="S8" s="16" t="s">
        <v>212</v>
      </c>
      <c r="T8" s="100">
        <v>28000</v>
      </c>
      <c r="U8" s="100">
        <v>28000</v>
      </c>
      <c r="V8" s="100">
        <v>18860</v>
      </c>
      <c r="W8" s="100">
        <v>18900</v>
      </c>
      <c r="X8" s="101"/>
      <c r="Y8" s="101"/>
      <c r="Z8" s="83"/>
      <c r="AA8" s="279" t="s">
        <v>181</v>
      </c>
      <c r="AB8" s="17" t="s">
        <v>212</v>
      </c>
      <c r="AC8" s="39">
        <v>8929</v>
      </c>
      <c r="AD8" s="39">
        <v>8930</v>
      </c>
      <c r="AE8" s="39">
        <v>5640</v>
      </c>
      <c r="AF8" s="39">
        <v>5640</v>
      </c>
      <c r="AG8" s="39">
        <v>14568.916666666668</v>
      </c>
      <c r="AH8" s="39">
        <v>14570.5</v>
      </c>
      <c r="AI8" s="83"/>
      <c r="AJ8" s="315" t="s">
        <v>181</v>
      </c>
      <c r="AK8" s="17" t="s">
        <v>212</v>
      </c>
      <c r="AL8" s="41">
        <v>16260</v>
      </c>
      <c r="AM8" s="41">
        <v>16260</v>
      </c>
      <c r="AN8" s="83"/>
      <c r="AO8" s="275" t="s">
        <v>181</v>
      </c>
      <c r="AP8" s="16" t="s">
        <v>212</v>
      </c>
      <c r="AQ8" s="62">
        <v>1591</v>
      </c>
      <c r="AR8" s="62">
        <v>1591</v>
      </c>
      <c r="AS8" s="108" t="s">
        <v>213</v>
      </c>
      <c r="AT8" s="83"/>
      <c r="AU8" s="314" t="s">
        <v>181</v>
      </c>
      <c r="AV8" s="17" t="s">
        <v>212</v>
      </c>
      <c r="AW8" s="43">
        <v>18397.916667000001</v>
      </c>
      <c r="AX8" s="43">
        <v>18397.916667000001</v>
      </c>
      <c r="AY8" s="43">
        <v>10417.583333</v>
      </c>
      <c r="AZ8" s="43">
        <v>10417.583333</v>
      </c>
      <c r="BA8" s="83"/>
      <c r="BB8" s="322" t="s">
        <v>181</v>
      </c>
      <c r="BC8" s="17" t="s">
        <v>212</v>
      </c>
      <c r="BD8" s="43">
        <v>3130</v>
      </c>
      <c r="BE8" s="43">
        <v>3029</v>
      </c>
      <c r="BF8" s="41">
        <v>467</v>
      </c>
      <c r="BG8" s="83"/>
      <c r="BH8" s="314" t="s">
        <v>181</v>
      </c>
      <c r="BI8" s="17" t="s">
        <v>212</v>
      </c>
      <c r="BJ8" s="158">
        <v>133169</v>
      </c>
      <c r="BK8" s="158">
        <v>133169</v>
      </c>
      <c r="BL8" s="158">
        <v>299320</v>
      </c>
      <c r="BM8" s="159">
        <v>299320</v>
      </c>
      <c r="BN8" s="160">
        <v>432489</v>
      </c>
      <c r="BO8" s="160">
        <v>432489</v>
      </c>
      <c r="BP8" s="83"/>
      <c r="BQ8" s="318">
        <v>44256</v>
      </c>
      <c r="BR8" s="17" t="s">
        <v>212</v>
      </c>
      <c r="BS8" s="62">
        <v>2042</v>
      </c>
      <c r="BT8" s="62">
        <v>2042</v>
      </c>
      <c r="BU8" s="62">
        <v>1726</v>
      </c>
      <c r="BV8" s="83"/>
      <c r="BW8" s="267" t="s">
        <v>181</v>
      </c>
      <c r="BX8" s="112" t="s">
        <v>212</v>
      </c>
      <c r="BY8" s="227">
        <v>3617</v>
      </c>
      <c r="BZ8" s="227">
        <v>3617</v>
      </c>
      <c r="CA8" s="227">
        <v>95815</v>
      </c>
      <c r="CB8" s="227">
        <v>95815</v>
      </c>
      <c r="CC8" s="227">
        <v>110194</v>
      </c>
      <c r="CD8" s="256">
        <v>110194</v>
      </c>
      <c r="CE8" s="256"/>
      <c r="CF8" s="256"/>
      <c r="CG8" s="213">
        <v>209625</v>
      </c>
      <c r="CH8" s="213">
        <v>209625</v>
      </c>
      <c r="CI8" s="83"/>
      <c r="CJ8" s="315" t="s">
        <v>181</v>
      </c>
      <c r="CK8" s="16" t="s">
        <v>212</v>
      </c>
      <c r="CL8" s="186">
        <v>5474</v>
      </c>
      <c r="CM8" s="186">
        <v>5474</v>
      </c>
      <c r="CN8" s="186">
        <v>14513</v>
      </c>
      <c r="CO8" s="186">
        <v>14513</v>
      </c>
      <c r="CP8" s="186">
        <v>4948</v>
      </c>
      <c r="CQ8" s="186">
        <v>4948</v>
      </c>
      <c r="CR8" s="186">
        <v>1425</v>
      </c>
      <c r="CS8" s="186">
        <v>1425</v>
      </c>
      <c r="CT8" s="186">
        <v>26360</v>
      </c>
      <c r="CU8" s="186">
        <v>26360</v>
      </c>
      <c r="CV8" s="83"/>
      <c r="CW8" s="314" t="s">
        <v>181</v>
      </c>
      <c r="CX8" s="17" t="s">
        <v>212</v>
      </c>
      <c r="CY8" s="39">
        <v>798</v>
      </c>
      <c r="CZ8" s="39">
        <v>798</v>
      </c>
      <c r="DA8" s="39">
        <v>483</v>
      </c>
      <c r="DB8" s="39">
        <v>483</v>
      </c>
    </row>
    <row r="9" spans="1:106" ht="14.5" customHeight="1" x14ac:dyDescent="0.35">
      <c r="A9" s="314"/>
      <c r="B9" s="31" t="s">
        <v>214</v>
      </c>
      <c r="C9" s="19">
        <v>11434</v>
      </c>
      <c r="D9" s="19">
        <v>34421</v>
      </c>
      <c r="E9" s="39">
        <v>3346</v>
      </c>
      <c r="F9" s="41">
        <v>9686</v>
      </c>
      <c r="G9" s="40">
        <v>4345</v>
      </c>
      <c r="H9" s="83"/>
      <c r="I9" s="314"/>
      <c r="J9" s="31" t="s">
        <v>214</v>
      </c>
      <c r="K9" s="43">
        <v>11737</v>
      </c>
      <c r="L9" s="43">
        <v>33001</v>
      </c>
      <c r="M9" s="43">
        <v>8060</v>
      </c>
      <c r="N9" s="43">
        <v>20515</v>
      </c>
      <c r="O9" s="19">
        <v>19797</v>
      </c>
      <c r="P9" s="19">
        <v>53516</v>
      </c>
      <c r="Q9" s="83"/>
      <c r="R9" s="275"/>
      <c r="S9" s="19" t="s">
        <v>214</v>
      </c>
      <c r="T9" s="100">
        <v>7800</v>
      </c>
      <c r="U9" s="100">
        <v>24900</v>
      </c>
      <c r="V9" s="100">
        <v>1230</v>
      </c>
      <c r="W9" s="100">
        <v>3200</v>
      </c>
      <c r="X9" s="101"/>
      <c r="Y9" s="101"/>
      <c r="Z9" s="83"/>
      <c r="AA9" s="314"/>
      <c r="AB9" s="31" t="s">
        <v>214</v>
      </c>
      <c r="AC9" s="39">
        <v>3640</v>
      </c>
      <c r="AD9" s="39">
        <v>9954</v>
      </c>
      <c r="AE9" s="39">
        <v>142</v>
      </c>
      <c r="AF9" s="39">
        <v>330</v>
      </c>
      <c r="AG9" s="39">
        <v>3782</v>
      </c>
      <c r="AH9" s="39">
        <v>10284.5</v>
      </c>
      <c r="AI9" s="83"/>
      <c r="AJ9" s="315"/>
      <c r="AK9" s="31" t="s">
        <v>214</v>
      </c>
      <c r="AL9" s="41">
        <v>3632</v>
      </c>
      <c r="AM9" s="41">
        <v>9578</v>
      </c>
      <c r="AN9" s="83"/>
      <c r="AO9" s="275"/>
      <c r="AP9" s="19" t="s">
        <v>214</v>
      </c>
      <c r="AQ9" s="62">
        <v>343</v>
      </c>
      <c r="AR9" s="62">
        <v>947</v>
      </c>
      <c r="AS9" s="108" t="s">
        <v>213</v>
      </c>
      <c r="AT9" s="83"/>
      <c r="AU9" s="314"/>
      <c r="AV9" s="31" t="s">
        <v>214</v>
      </c>
      <c r="AW9" s="43">
        <v>4536.1666670000004</v>
      </c>
      <c r="AX9" s="43">
        <v>12701.833333</v>
      </c>
      <c r="AY9" s="43">
        <v>877.5</v>
      </c>
      <c r="AZ9" s="43">
        <v>2220.333333</v>
      </c>
      <c r="BA9" s="83"/>
      <c r="BB9" s="322"/>
      <c r="BC9" s="31" t="s">
        <v>214</v>
      </c>
      <c r="BD9" s="43">
        <v>1212</v>
      </c>
      <c r="BE9" s="43">
        <v>3619</v>
      </c>
      <c r="BF9" s="41">
        <v>64</v>
      </c>
      <c r="BG9" s="83"/>
      <c r="BH9" s="314"/>
      <c r="BI9" s="31" t="s">
        <v>214</v>
      </c>
      <c r="BJ9" s="161">
        <v>64458</v>
      </c>
      <c r="BK9" s="161">
        <v>187214</v>
      </c>
      <c r="BL9" s="161">
        <v>34566</v>
      </c>
      <c r="BM9" s="162">
        <v>89652</v>
      </c>
      <c r="BN9" s="163">
        <v>99024</v>
      </c>
      <c r="BO9" s="163">
        <v>276866</v>
      </c>
      <c r="BP9" s="83"/>
      <c r="BQ9" s="314"/>
      <c r="BR9" s="31" t="s">
        <v>214</v>
      </c>
      <c r="BS9" s="62">
        <v>551</v>
      </c>
      <c r="BT9" s="62">
        <v>1618</v>
      </c>
      <c r="BU9" s="62">
        <v>32</v>
      </c>
      <c r="BV9" s="83"/>
      <c r="BW9" s="267"/>
      <c r="BX9" s="208" t="s">
        <v>214</v>
      </c>
      <c r="BY9" s="227">
        <v>384</v>
      </c>
      <c r="BZ9" s="227">
        <v>1061</v>
      </c>
      <c r="CA9" s="227">
        <v>22486</v>
      </c>
      <c r="CB9" s="227">
        <v>61576</v>
      </c>
      <c r="CC9" s="227">
        <v>3204</v>
      </c>
      <c r="CD9" s="256">
        <v>7524</v>
      </c>
      <c r="CE9" s="256"/>
      <c r="CF9" s="256"/>
      <c r="CG9" s="213">
        <v>26073</v>
      </c>
      <c r="CH9" s="213">
        <v>70160</v>
      </c>
      <c r="CI9" s="83"/>
      <c r="CJ9" s="315"/>
      <c r="CK9" s="19" t="s">
        <v>214</v>
      </c>
      <c r="CL9" s="186">
        <v>2055</v>
      </c>
      <c r="CM9" s="186">
        <v>6275</v>
      </c>
      <c r="CN9" s="186">
        <v>1079</v>
      </c>
      <c r="CO9" s="186">
        <v>2816</v>
      </c>
      <c r="CP9" s="186">
        <v>2729</v>
      </c>
      <c r="CQ9" s="186">
        <v>8821</v>
      </c>
      <c r="CR9" s="186">
        <v>1126</v>
      </c>
      <c r="CS9" s="186">
        <v>3349</v>
      </c>
      <c r="CT9" s="186">
        <v>6989</v>
      </c>
      <c r="CU9" s="186">
        <v>21261</v>
      </c>
      <c r="CV9" s="83"/>
      <c r="CW9" s="314"/>
      <c r="CX9" s="31" t="s">
        <v>214</v>
      </c>
      <c r="CY9" s="39">
        <v>144</v>
      </c>
      <c r="CZ9" s="39">
        <v>403</v>
      </c>
      <c r="DA9" s="39">
        <v>41</v>
      </c>
      <c r="DB9" s="39">
        <v>107</v>
      </c>
    </row>
    <row r="10" spans="1:106" ht="14.5" customHeight="1" x14ac:dyDescent="0.35">
      <c r="A10" s="314"/>
      <c r="B10" s="42" t="s">
        <v>215</v>
      </c>
      <c r="C10" s="19">
        <v>2418</v>
      </c>
      <c r="D10" s="19">
        <v>12528</v>
      </c>
      <c r="E10" s="39">
        <v>520</v>
      </c>
      <c r="F10" s="39">
        <v>2651</v>
      </c>
      <c r="G10" s="40">
        <v>1936</v>
      </c>
      <c r="H10" s="83"/>
      <c r="I10" s="314"/>
      <c r="J10" s="42" t="s">
        <v>215</v>
      </c>
      <c r="K10" s="43">
        <v>1167</v>
      </c>
      <c r="L10" s="43">
        <v>5422</v>
      </c>
      <c r="M10" s="43">
        <v>2625</v>
      </c>
      <c r="N10" s="43">
        <v>10900</v>
      </c>
      <c r="O10" s="19">
        <v>3792</v>
      </c>
      <c r="P10" s="19">
        <v>16322</v>
      </c>
      <c r="Q10" s="83"/>
      <c r="R10" s="275"/>
      <c r="S10" s="102" t="s">
        <v>215</v>
      </c>
      <c r="T10" s="100">
        <v>1800</v>
      </c>
      <c r="U10" s="100">
        <v>9100</v>
      </c>
      <c r="V10" s="100">
        <v>500</v>
      </c>
      <c r="W10" s="100">
        <v>2100</v>
      </c>
      <c r="X10" s="101"/>
      <c r="Y10" s="101"/>
      <c r="Z10" s="83"/>
      <c r="AA10" s="314"/>
      <c r="AB10" s="42" t="s">
        <v>215</v>
      </c>
      <c r="AC10" s="39">
        <v>916</v>
      </c>
      <c r="AD10" s="39">
        <v>4279</v>
      </c>
      <c r="AE10" s="39">
        <v>74</v>
      </c>
      <c r="AF10" s="39">
        <v>291</v>
      </c>
      <c r="AG10" s="39">
        <v>989.83333333333337</v>
      </c>
      <c r="AH10" s="39">
        <v>4569.916666666667</v>
      </c>
      <c r="AI10" s="83"/>
      <c r="AJ10" s="315"/>
      <c r="AK10" s="42" t="s">
        <v>215</v>
      </c>
      <c r="AL10" s="41">
        <v>617</v>
      </c>
      <c r="AM10" s="41">
        <v>2580</v>
      </c>
      <c r="AN10" s="83"/>
      <c r="AO10" s="275"/>
      <c r="AP10" s="102" t="s">
        <v>215</v>
      </c>
      <c r="AQ10" s="62">
        <v>83</v>
      </c>
      <c r="AR10" s="62">
        <v>365</v>
      </c>
      <c r="AS10" s="108" t="s">
        <v>213</v>
      </c>
      <c r="AT10" s="83"/>
      <c r="AU10" s="314"/>
      <c r="AV10" s="42" t="s">
        <v>215</v>
      </c>
      <c r="AW10" s="43">
        <v>1015.5</v>
      </c>
      <c r="AX10" s="43">
        <v>4568</v>
      </c>
      <c r="AY10" s="43">
        <v>199.83333300000001</v>
      </c>
      <c r="AZ10" s="43">
        <v>786.58333300000004</v>
      </c>
      <c r="BA10" s="83"/>
      <c r="BB10" s="322"/>
      <c r="BC10" s="42" t="s">
        <v>215</v>
      </c>
      <c r="BD10" s="43">
        <v>1100</v>
      </c>
      <c r="BE10" s="43">
        <v>5219</v>
      </c>
      <c r="BF10" s="41">
        <v>65</v>
      </c>
      <c r="BG10" s="83"/>
      <c r="BH10" s="314"/>
      <c r="BI10" s="42" t="s">
        <v>215</v>
      </c>
      <c r="BJ10" s="161">
        <v>15652</v>
      </c>
      <c r="BK10" s="161">
        <v>72605</v>
      </c>
      <c r="BL10" s="161">
        <v>20093</v>
      </c>
      <c r="BM10" s="162">
        <v>82759</v>
      </c>
      <c r="BN10" s="163">
        <v>35745</v>
      </c>
      <c r="BO10" s="163">
        <v>155364</v>
      </c>
      <c r="BP10" s="83"/>
      <c r="BQ10" s="314"/>
      <c r="BR10" s="42" t="s">
        <v>215</v>
      </c>
      <c r="BS10" s="62">
        <v>199</v>
      </c>
      <c r="BT10" s="62">
        <v>1002</v>
      </c>
      <c r="BU10" s="62">
        <v>26</v>
      </c>
      <c r="BV10" s="83"/>
      <c r="BW10" s="267"/>
      <c r="BX10" s="225" t="s">
        <v>215</v>
      </c>
      <c r="BY10" s="227">
        <v>455</v>
      </c>
      <c r="BZ10" s="227">
        <v>2104</v>
      </c>
      <c r="CA10" s="227">
        <v>6679</v>
      </c>
      <c r="CB10" s="227">
        <v>29149</v>
      </c>
      <c r="CC10" s="227">
        <v>1538</v>
      </c>
      <c r="CD10" s="256">
        <v>6087</v>
      </c>
      <c r="CE10" s="256"/>
      <c r="CF10" s="256"/>
      <c r="CG10" s="213">
        <v>8671</v>
      </c>
      <c r="CH10" s="213">
        <v>37340</v>
      </c>
      <c r="CI10" s="83"/>
      <c r="CJ10" s="315"/>
      <c r="CK10" s="40" t="s">
        <v>215</v>
      </c>
      <c r="CL10" s="186">
        <v>334</v>
      </c>
      <c r="CM10" s="186">
        <v>1561</v>
      </c>
      <c r="CN10" s="186">
        <v>340</v>
      </c>
      <c r="CO10" s="186">
        <v>1423</v>
      </c>
      <c r="CP10" s="186">
        <v>510</v>
      </c>
      <c r="CQ10" s="186">
        <v>2620</v>
      </c>
      <c r="CR10" s="186">
        <v>102</v>
      </c>
      <c r="CS10" s="186">
        <v>417</v>
      </c>
      <c r="CT10" s="186">
        <v>1286</v>
      </c>
      <c r="CU10" s="186">
        <v>6021</v>
      </c>
      <c r="CV10" s="83"/>
      <c r="CW10" s="314"/>
      <c r="CX10" s="42" t="s">
        <v>215</v>
      </c>
      <c r="CY10" s="39">
        <v>36</v>
      </c>
      <c r="CZ10" s="39">
        <v>141</v>
      </c>
      <c r="DA10" s="39">
        <v>12</v>
      </c>
      <c r="DB10" s="39">
        <v>41</v>
      </c>
    </row>
    <row r="11" spans="1:106" ht="14.5" customHeight="1" x14ac:dyDescent="0.35">
      <c r="A11" s="319"/>
      <c r="B11" s="113" t="s">
        <v>216</v>
      </c>
      <c r="C11" s="114">
        <v>992</v>
      </c>
      <c r="D11" s="114">
        <v>1984</v>
      </c>
      <c r="E11" s="115">
        <v>609</v>
      </c>
      <c r="F11" s="115">
        <v>1218</v>
      </c>
      <c r="G11" s="116">
        <v>3461</v>
      </c>
      <c r="H11" s="83"/>
      <c r="I11" s="314"/>
      <c r="J11" s="42" t="s">
        <v>216</v>
      </c>
      <c r="K11" s="43">
        <v>583</v>
      </c>
      <c r="L11" s="43">
        <v>1165</v>
      </c>
      <c r="M11" s="43">
        <v>3650</v>
      </c>
      <c r="N11" s="43">
        <v>7300</v>
      </c>
      <c r="O11" s="19">
        <v>4233</v>
      </c>
      <c r="P11" s="19">
        <v>8465</v>
      </c>
      <c r="Q11" s="83"/>
      <c r="R11" s="275"/>
      <c r="S11" s="102" t="s">
        <v>216</v>
      </c>
      <c r="T11" s="100">
        <v>1300</v>
      </c>
      <c r="U11" s="100">
        <v>2600</v>
      </c>
      <c r="V11" s="100">
        <v>700</v>
      </c>
      <c r="W11" s="100">
        <v>1400</v>
      </c>
      <c r="X11" s="101"/>
      <c r="Y11" s="101"/>
      <c r="Z11" s="83"/>
      <c r="AA11" s="314"/>
      <c r="AB11" s="42" t="s">
        <v>216</v>
      </c>
      <c r="AC11" s="39">
        <v>739</v>
      </c>
      <c r="AD11" s="39">
        <v>1491</v>
      </c>
      <c r="AE11" s="39">
        <v>243</v>
      </c>
      <c r="AF11" s="39">
        <v>492</v>
      </c>
      <c r="AG11" s="39">
        <v>981.16666666666663</v>
      </c>
      <c r="AH11" s="39">
        <v>1982.5833333333333</v>
      </c>
      <c r="AI11" s="83"/>
      <c r="AJ11" s="315"/>
      <c r="AK11" s="42" t="s">
        <v>216</v>
      </c>
      <c r="AL11" s="41">
        <v>1059</v>
      </c>
      <c r="AM11" s="41">
        <v>2118</v>
      </c>
      <c r="AN11" s="83"/>
      <c r="AO11" s="275"/>
      <c r="AP11" s="102" t="s">
        <v>216</v>
      </c>
      <c r="AQ11" s="62">
        <v>67</v>
      </c>
      <c r="AR11" s="62">
        <v>135</v>
      </c>
      <c r="AS11" s="108" t="s">
        <v>213</v>
      </c>
      <c r="AT11" s="83"/>
      <c r="AU11" s="314"/>
      <c r="AV11" s="42" t="s">
        <v>216</v>
      </c>
      <c r="AW11" s="43">
        <v>1038.916667</v>
      </c>
      <c r="AX11" s="43">
        <v>2078.166667</v>
      </c>
      <c r="AY11" s="43">
        <v>594.91666699999996</v>
      </c>
      <c r="AZ11" s="43">
        <v>1189.833333</v>
      </c>
      <c r="BA11" s="83"/>
      <c r="BB11" s="322"/>
      <c r="BC11" s="42" t="s">
        <v>216</v>
      </c>
      <c r="BD11" s="43">
        <v>125</v>
      </c>
      <c r="BE11" s="43">
        <v>242</v>
      </c>
      <c r="BF11" s="41">
        <v>19</v>
      </c>
      <c r="BG11" s="83"/>
      <c r="BH11" s="314"/>
      <c r="BI11" s="42" t="s">
        <v>216</v>
      </c>
      <c r="BJ11" s="161">
        <v>3955</v>
      </c>
      <c r="BK11" s="161">
        <v>7911</v>
      </c>
      <c r="BL11" s="161">
        <v>24167</v>
      </c>
      <c r="BM11" s="162">
        <v>48334</v>
      </c>
      <c r="BN11" s="163">
        <v>28122</v>
      </c>
      <c r="BO11" s="163">
        <v>56245</v>
      </c>
      <c r="BP11" s="83"/>
      <c r="BQ11" s="319"/>
      <c r="BR11" s="113" t="s">
        <v>216</v>
      </c>
      <c r="BS11" s="167">
        <v>103</v>
      </c>
      <c r="BT11" s="167">
        <v>206</v>
      </c>
      <c r="BU11" s="167">
        <v>91</v>
      </c>
      <c r="BV11" s="83"/>
      <c r="BW11" s="267"/>
      <c r="BX11" s="225" t="s">
        <v>216</v>
      </c>
      <c r="BY11" s="227">
        <v>139</v>
      </c>
      <c r="BZ11" s="227">
        <v>202</v>
      </c>
      <c r="CA11" s="227">
        <v>4062</v>
      </c>
      <c r="CB11" s="227">
        <v>7940</v>
      </c>
      <c r="CC11" s="227">
        <v>4358</v>
      </c>
      <c r="CD11" s="256">
        <v>8695</v>
      </c>
      <c r="CE11" s="256"/>
      <c r="CF11" s="256"/>
      <c r="CG11" s="213">
        <v>8559</v>
      </c>
      <c r="CH11" s="213">
        <v>16874</v>
      </c>
      <c r="CI11" s="83"/>
      <c r="CJ11" s="315"/>
      <c r="CK11" s="40" t="s">
        <v>216</v>
      </c>
      <c r="CL11" s="187">
        <v>172</v>
      </c>
      <c r="CM11" s="187">
        <v>345</v>
      </c>
      <c r="CN11" s="187">
        <v>649</v>
      </c>
      <c r="CO11" s="187">
        <v>1298</v>
      </c>
      <c r="CP11" s="187">
        <v>294</v>
      </c>
      <c r="CQ11" s="187">
        <v>587</v>
      </c>
      <c r="CR11" s="187">
        <v>32</v>
      </c>
      <c r="CS11" s="187">
        <v>64</v>
      </c>
      <c r="CT11" s="186">
        <v>1147</v>
      </c>
      <c r="CU11" s="186">
        <v>2294</v>
      </c>
      <c r="CV11" s="83"/>
      <c r="CW11" s="314"/>
      <c r="CX11" s="42" t="s">
        <v>216</v>
      </c>
      <c r="CY11" s="39">
        <v>31</v>
      </c>
      <c r="CZ11" s="39">
        <v>62</v>
      </c>
      <c r="DA11" s="39">
        <v>18</v>
      </c>
      <c r="DB11" s="39">
        <v>35</v>
      </c>
    </row>
    <row r="12" spans="1:106" ht="14.5" x14ac:dyDescent="0.35">
      <c r="A12" s="310" t="s">
        <v>182</v>
      </c>
      <c r="B12" s="17" t="s">
        <v>212</v>
      </c>
      <c r="C12" s="40">
        <v>28679</v>
      </c>
      <c r="D12" s="40">
        <v>28679</v>
      </c>
      <c r="E12" s="41">
        <v>14723</v>
      </c>
      <c r="F12" s="41">
        <v>14723</v>
      </c>
      <c r="G12" s="40">
        <v>60520.583333333336</v>
      </c>
      <c r="H12" s="83"/>
      <c r="I12" s="310" t="s">
        <v>182</v>
      </c>
      <c r="J12" s="17" t="s">
        <v>212</v>
      </c>
      <c r="K12" s="43">
        <v>33514</v>
      </c>
      <c r="L12" s="43">
        <v>33514</v>
      </c>
      <c r="M12" s="43">
        <v>101271</v>
      </c>
      <c r="N12" s="43">
        <v>101271</v>
      </c>
      <c r="O12" s="19">
        <v>134785</v>
      </c>
      <c r="P12" s="19">
        <v>134785</v>
      </c>
      <c r="Q12" s="83"/>
      <c r="R12" s="309" t="s">
        <v>182</v>
      </c>
      <c r="S12" s="16" t="s">
        <v>212</v>
      </c>
      <c r="T12" s="100">
        <v>26200</v>
      </c>
      <c r="U12" s="100">
        <v>26200</v>
      </c>
      <c r="V12" s="100">
        <v>18460</v>
      </c>
      <c r="W12" s="100">
        <v>18500</v>
      </c>
      <c r="X12" s="101"/>
      <c r="Y12" s="101"/>
      <c r="Z12" s="83"/>
      <c r="AA12" s="310" t="s">
        <v>182</v>
      </c>
      <c r="AB12" s="17" t="s">
        <v>212</v>
      </c>
      <c r="AC12" s="43">
        <v>7997</v>
      </c>
      <c r="AD12" s="43">
        <v>7999</v>
      </c>
      <c r="AE12" s="43">
        <v>5569</v>
      </c>
      <c r="AF12" s="43">
        <v>5569</v>
      </c>
      <c r="AG12" s="19">
        <v>13566</v>
      </c>
      <c r="AH12" s="19">
        <v>13568</v>
      </c>
      <c r="AI12" s="83"/>
      <c r="AJ12" s="311" t="s">
        <v>182</v>
      </c>
      <c r="AK12" s="17" t="s">
        <v>212</v>
      </c>
      <c r="AL12" s="41">
        <v>15199</v>
      </c>
      <c r="AM12" s="41">
        <v>15199</v>
      </c>
      <c r="AN12" s="83"/>
      <c r="AO12" s="309" t="s">
        <v>182</v>
      </c>
      <c r="AP12" s="16" t="s">
        <v>212</v>
      </c>
      <c r="AQ12" s="62">
        <v>1307</v>
      </c>
      <c r="AR12" s="62">
        <v>1307</v>
      </c>
      <c r="AS12" s="108" t="s">
        <v>213</v>
      </c>
      <c r="AT12" s="83"/>
      <c r="AU12" s="310" t="s">
        <v>182</v>
      </c>
      <c r="AV12" s="17" t="s">
        <v>212</v>
      </c>
      <c r="AW12" s="43">
        <v>16510.166667000001</v>
      </c>
      <c r="AX12" s="43">
        <v>16510.166667000001</v>
      </c>
      <c r="AY12" s="43">
        <v>9890.4166669999995</v>
      </c>
      <c r="AZ12" s="43">
        <v>9890.4166669999995</v>
      </c>
      <c r="BA12" s="83"/>
      <c r="BB12" s="314" t="s">
        <v>182</v>
      </c>
      <c r="BC12" s="17" t="s">
        <v>212</v>
      </c>
      <c r="BD12" s="43">
        <v>2761</v>
      </c>
      <c r="BE12" s="43">
        <v>2705</v>
      </c>
      <c r="BF12" s="41">
        <v>438</v>
      </c>
      <c r="BG12" s="83"/>
      <c r="BH12" s="310" t="s">
        <v>182</v>
      </c>
      <c r="BI12" s="17" t="s">
        <v>212</v>
      </c>
      <c r="BJ12" s="161">
        <v>117497</v>
      </c>
      <c r="BK12" s="161">
        <v>117497</v>
      </c>
      <c r="BL12" s="161">
        <v>295788</v>
      </c>
      <c r="BM12" s="162">
        <v>295788</v>
      </c>
      <c r="BN12" s="163">
        <v>413285</v>
      </c>
      <c r="BO12" s="163">
        <v>413285</v>
      </c>
      <c r="BP12" s="83"/>
      <c r="BQ12" s="310" t="s">
        <v>182</v>
      </c>
      <c r="BR12" s="17" t="s">
        <v>212</v>
      </c>
      <c r="BS12" s="62">
        <v>1996.3333333333333</v>
      </c>
      <c r="BT12" s="62">
        <v>1996.3333333333333</v>
      </c>
      <c r="BU12" s="62">
        <v>1910</v>
      </c>
      <c r="BV12" s="83"/>
      <c r="BW12" s="317" t="s">
        <v>182</v>
      </c>
      <c r="BX12" s="112" t="s">
        <v>212</v>
      </c>
      <c r="BY12" s="227">
        <v>2803</v>
      </c>
      <c r="BZ12" s="227">
        <v>2803</v>
      </c>
      <c r="CA12" s="227">
        <v>85876</v>
      </c>
      <c r="CB12" s="227">
        <v>85876</v>
      </c>
      <c r="CC12" s="227">
        <v>106708</v>
      </c>
      <c r="CD12" s="256">
        <v>106709</v>
      </c>
      <c r="CE12" s="256"/>
      <c r="CF12" s="256"/>
      <c r="CG12" s="213">
        <v>195388</v>
      </c>
      <c r="CH12" s="213">
        <v>195388</v>
      </c>
      <c r="CI12" s="83"/>
      <c r="CJ12" s="311" t="s">
        <v>182</v>
      </c>
      <c r="CK12" s="16" t="s">
        <v>212</v>
      </c>
      <c r="CL12" s="186">
        <v>7853</v>
      </c>
      <c r="CM12" s="187">
        <v>7853</v>
      </c>
      <c r="CN12" s="186">
        <v>15292</v>
      </c>
      <c r="CO12" s="187">
        <v>15292</v>
      </c>
      <c r="CP12" s="186">
        <v>1121</v>
      </c>
      <c r="CQ12" s="187">
        <v>1121</v>
      </c>
      <c r="CR12" s="186">
        <v>240</v>
      </c>
      <c r="CS12" s="187">
        <v>240</v>
      </c>
      <c r="CT12" s="186">
        <v>24506</v>
      </c>
      <c r="CU12" s="186">
        <v>24506</v>
      </c>
      <c r="CV12" s="83"/>
      <c r="CW12" s="310" t="s">
        <v>182</v>
      </c>
      <c r="CX12" s="17" t="s">
        <v>212</v>
      </c>
      <c r="CY12" s="128">
        <v>707</v>
      </c>
      <c r="CZ12" s="128">
        <v>707</v>
      </c>
      <c r="DA12" s="39">
        <v>468</v>
      </c>
      <c r="DB12" s="39">
        <v>468</v>
      </c>
    </row>
    <row r="13" spans="1:106" ht="14.5" customHeight="1" x14ac:dyDescent="0.35">
      <c r="A13" s="310"/>
      <c r="B13" s="31" t="s">
        <v>214</v>
      </c>
      <c r="C13" s="40">
        <v>11556</v>
      </c>
      <c r="D13" s="40">
        <v>34821</v>
      </c>
      <c r="E13" s="41">
        <v>3281</v>
      </c>
      <c r="F13" s="41">
        <v>9482</v>
      </c>
      <c r="G13" s="40">
        <v>4421.5</v>
      </c>
      <c r="H13" s="83"/>
      <c r="I13" s="310"/>
      <c r="J13" s="31" t="s">
        <v>214</v>
      </c>
      <c r="K13" s="43">
        <v>11623</v>
      </c>
      <c r="L13" s="43">
        <v>32844</v>
      </c>
      <c r="M13" s="43">
        <v>8206</v>
      </c>
      <c r="N13" s="43">
        <v>20966</v>
      </c>
      <c r="O13" s="43">
        <v>19829</v>
      </c>
      <c r="P13" s="43">
        <v>53810</v>
      </c>
      <c r="Q13" s="83"/>
      <c r="R13" s="309"/>
      <c r="S13" s="19" t="s">
        <v>214</v>
      </c>
      <c r="T13" s="100">
        <v>7100</v>
      </c>
      <c r="U13" s="100">
        <v>22900</v>
      </c>
      <c r="V13" s="100">
        <v>1220</v>
      </c>
      <c r="W13" s="100">
        <v>3100</v>
      </c>
      <c r="X13" s="101"/>
      <c r="Y13" s="101"/>
      <c r="Z13" s="83"/>
      <c r="AA13" s="310"/>
      <c r="AB13" s="31" t="s">
        <v>214</v>
      </c>
      <c r="AC13" s="39">
        <v>3070</v>
      </c>
      <c r="AD13" s="39">
        <v>8507</v>
      </c>
      <c r="AE13" s="39">
        <v>124</v>
      </c>
      <c r="AF13" s="39">
        <v>292</v>
      </c>
      <c r="AG13" s="39">
        <v>3194</v>
      </c>
      <c r="AH13" s="39">
        <v>8799</v>
      </c>
      <c r="AI13" s="83"/>
      <c r="AJ13" s="311"/>
      <c r="AK13" s="31" t="s">
        <v>214</v>
      </c>
      <c r="AL13" s="41">
        <v>3356</v>
      </c>
      <c r="AM13" s="41">
        <v>8900</v>
      </c>
      <c r="AN13" s="83"/>
      <c r="AO13" s="309"/>
      <c r="AP13" s="19" t="s">
        <v>214</v>
      </c>
      <c r="AQ13" s="62">
        <v>241</v>
      </c>
      <c r="AR13" s="62">
        <v>686</v>
      </c>
      <c r="AS13" s="108" t="s">
        <v>213</v>
      </c>
      <c r="AT13" s="83"/>
      <c r="AU13" s="310"/>
      <c r="AV13" s="31" t="s">
        <v>214</v>
      </c>
      <c r="AW13" s="43">
        <v>3766.916667</v>
      </c>
      <c r="AX13" s="43">
        <v>10619.75</v>
      </c>
      <c r="AY13" s="43">
        <v>805.66666699999996</v>
      </c>
      <c r="AZ13" s="43">
        <v>2054.916667</v>
      </c>
      <c r="BA13" s="83"/>
      <c r="BB13" s="314"/>
      <c r="BC13" s="31" t="s">
        <v>214</v>
      </c>
      <c r="BD13" s="43">
        <v>1115</v>
      </c>
      <c r="BE13" s="43">
        <v>3340</v>
      </c>
      <c r="BF13" s="41">
        <v>65</v>
      </c>
      <c r="BG13" s="83"/>
      <c r="BH13" s="310"/>
      <c r="BI13" s="31" t="s">
        <v>214</v>
      </c>
      <c r="BJ13" s="164">
        <v>57626</v>
      </c>
      <c r="BK13" s="164">
        <v>168269</v>
      </c>
      <c r="BL13" s="161">
        <v>34007</v>
      </c>
      <c r="BM13" s="162">
        <v>88475</v>
      </c>
      <c r="BN13" s="163">
        <v>91633</v>
      </c>
      <c r="BO13" s="163">
        <v>256744</v>
      </c>
      <c r="BP13" s="83"/>
      <c r="BQ13" s="310"/>
      <c r="BR13" s="31" t="s">
        <v>214</v>
      </c>
      <c r="BS13" s="128">
        <v>533</v>
      </c>
      <c r="BT13" s="62">
        <v>1560.25</v>
      </c>
      <c r="BU13" s="62">
        <v>43</v>
      </c>
      <c r="BV13" s="83"/>
      <c r="BW13" s="317"/>
      <c r="BX13" s="208" t="s">
        <v>214</v>
      </c>
      <c r="BY13" s="227">
        <v>330</v>
      </c>
      <c r="BZ13" s="227">
        <v>900</v>
      </c>
      <c r="CA13" s="227">
        <v>19314</v>
      </c>
      <c r="CB13" s="227">
        <v>53263</v>
      </c>
      <c r="CC13" s="227">
        <v>2938</v>
      </c>
      <c r="CD13" s="256">
        <v>6886</v>
      </c>
      <c r="CE13" s="256"/>
      <c r="CF13" s="256"/>
      <c r="CG13" s="213">
        <v>22581</v>
      </c>
      <c r="CH13" s="213">
        <v>61409</v>
      </c>
      <c r="CI13" s="83"/>
      <c r="CJ13" s="311"/>
      <c r="CK13" s="19" t="s">
        <v>214</v>
      </c>
      <c r="CL13" s="186">
        <v>4183</v>
      </c>
      <c r="CM13" s="187">
        <v>13314</v>
      </c>
      <c r="CN13" s="186">
        <v>1305</v>
      </c>
      <c r="CO13" s="187">
        <v>3499</v>
      </c>
      <c r="CP13" s="186">
        <v>676</v>
      </c>
      <c r="CQ13" s="187">
        <v>2211</v>
      </c>
      <c r="CR13" s="186">
        <v>232</v>
      </c>
      <c r="CS13" s="187">
        <v>705</v>
      </c>
      <c r="CT13" s="186">
        <v>6396</v>
      </c>
      <c r="CU13" s="186">
        <v>19729</v>
      </c>
      <c r="CV13" s="83"/>
      <c r="CW13" s="310"/>
      <c r="CX13" s="31" t="s">
        <v>214</v>
      </c>
      <c r="CY13" s="128">
        <v>138</v>
      </c>
      <c r="CZ13" s="128">
        <v>396</v>
      </c>
      <c r="DA13" s="39">
        <v>42</v>
      </c>
      <c r="DB13" s="39">
        <v>116</v>
      </c>
    </row>
    <row r="14" spans="1:106" ht="14.5" customHeight="1" x14ac:dyDescent="0.35">
      <c r="A14" s="310"/>
      <c r="B14" s="42" t="s">
        <v>215</v>
      </c>
      <c r="C14" s="40">
        <v>2308</v>
      </c>
      <c r="D14" s="40">
        <v>12068</v>
      </c>
      <c r="E14" s="41">
        <v>507</v>
      </c>
      <c r="F14" s="41">
        <v>2625</v>
      </c>
      <c r="G14" s="40">
        <v>1875.5</v>
      </c>
      <c r="H14" s="83"/>
      <c r="I14" s="310"/>
      <c r="J14" s="42" t="s">
        <v>215</v>
      </c>
      <c r="K14" s="43">
        <v>1140</v>
      </c>
      <c r="L14" s="43">
        <v>5338</v>
      </c>
      <c r="M14" s="43">
        <v>2672</v>
      </c>
      <c r="N14" s="43">
        <v>11107</v>
      </c>
      <c r="O14" s="43">
        <v>3812</v>
      </c>
      <c r="P14" s="43">
        <v>16445</v>
      </c>
      <c r="Q14" s="83"/>
      <c r="R14" s="309"/>
      <c r="S14" s="102" t="s">
        <v>215</v>
      </c>
      <c r="T14" s="100">
        <v>1500</v>
      </c>
      <c r="U14" s="100">
        <v>7700</v>
      </c>
      <c r="V14" s="100">
        <v>400</v>
      </c>
      <c r="W14" s="100">
        <v>1900</v>
      </c>
      <c r="X14" s="101"/>
      <c r="Y14" s="101"/>
      <c r="Z14" s="83"/>
      <c r="AA14" s="310"/>
      <c r="AB14" s="42" t="s">
        <v>215</v>
      </c>
      <c r="AC14" s="43">
        <v>726</v>
      </c>
      <c r="AD14" s="43">
        <v>3407</v>
      </c>
      <c r="AE14" s="43">
        <v>63</v>
      </c>
      <c r="AF14" s="43">
        <v>248</v>
      </c>
      <c r="AG14" s="19">
        <v>789</v>
      </c>
      <c r="AH14" s="19">
        <v>3655</v>
      </c>
      <c r="AI14" s="83"/>
      <c r="AJ14" s="311"/>
      <c r="AK14" s="42" t="s">
        <v>215</v>
      </c>
      <c r="AL14" s="41">
        <v>513</v>
      </c>
      <c r="AM14" s="41">
        <v>2169</v>
      </c>
      <c r="AN14" s="83"/>
      <c r="AO14" s="309"/>
      <c r="AP14" s="102" t="s">
        <v>215</v>
      </c>
      <c r="AQ14" s="62">
        <v>50</v>
      </c>
      <c r="AR14" s="62">
        <v>233</v>
      </c>
      <c r="AS14" s="108" t="s">
        <v>213</v>
      </c>
      <c r="AT14" s="83"/>
      <c r="AU14" s="310"/>
      <c r="AV14" s="42" t="s">
        <v>215</v>
      </c>
      <c r="AW14" s="43">
        <v>767</v>
      </c>
      <c r="AX14" s="43">
        <v>3510.083333</v>
      </c>
      <c r="AY14" s="43">
        <v>176.33333300000001</v>
      </c>
      <c r="AZ14" s="43">
        <v>696.25</v>
      </c>
      <c r="BA14" s="83"/>
      <c r="BB14" s="314"/>
      <c r="BC14" s="42" t="s">
        <v>215</v>
      </c>
      <c r="BD14" s="43">
        <v>857</v>
      </c>
      <c r="BE14" s="43">
        <v>4097</v>
      </c>
      <c r="BF14" s="41">
        <v>60</v>
      </c>
      <c r="BG14" s="83"/>
      <c r="BH14" s="310"/>
      <c r="BI14" s="42" t="s">
        <v>215</v>
      </c>
      <c r="BJ14" s="161">
        <v>11640</v>
      </c>
      <c r="BK14" s="161">
        <v>54892</v>
      </c>
      <c r="BL14" s="161">
        <v>18862</v>
      </c>
      <c r="BM14" s="161">
        <v>78030</v>
      </c>
      <c r="BN14" s="161">
        <v>30502</v>
      </c>
      <c r="BO14" s="161">
        <v>132922</v>
      </c>
      <c r="BP14" s="83"/>
      <c r="BQ14" s="310"/>
      <c r="BR14" s="42" t="s">
        <v>215</v>
      </c>
      <c r="BS14" s="128">
        <v>188.25</v>
      </c>
      <c r="BT14" s="128">
        <v>950</v>
      </c>
      <c r="BU14" s="62">
        <v>28</v>
      </c>
      <c r="BV14" s="83"/>
      <c r="BW14" s="317"/>
      <c r="BX14" s="225" t="s">
        <v>215</v>
      </c>
      <c r="BY14" s="227">
        <v>256</v>
      </c>
      <c r="BZ14" s="227">
        <v>1167</v>
      </c>
      <c r="CA14" s="227">
        <v>5075</v>
      </c>
      <c r="CB14" s="227">
        <v>22384</v>
      </c>
      <c r="CC14" s="227">
        <v>1324</v>
      </c>
      <c r="CD14" s="256">
        <v>5273</v>
      </c>
      <c r="CE14" s="256"/>
      <c r="CF14" s="256"/>
      <c r="CG14" s="213">
        <v>6655</v>
      </c>
      <c r="CH14" s="213">
        <v>28823</v>
      </c>
      <c r="CI14" s="83"/>
      <c r="CJ14" s="311"/>
      <c r="CK14" s="40" t="s">
        <v>215</v>
      </c>
      <c r="CL14" s="186">
        <v>571</v>
      </c>
      <c r="CM14" s="187">
        <v>2832</v>
      </c>
      <c r="CN14" s="186">
        <v>353</v>
      </c>
      <c r="CO14" s="187">
        <v>1500</v>
      </c>
      <c r="CP14" s="186">
        <v>126</v>
      </c>
      <c r="CQ14" s="187">
        <v>667</v>
      </c>
      <c r="CR14" s="186">
        <v>19</v>
      </c>
      <c r="CS14" s="187">
        <v>80</v>
      </c>
      <c r="CT14" s="186">
        <v>1069</v>
      </c>
      <c r="CU14" s="186">
        <v>5079</v>
      </c>
      <c r="CV14" s="83"/>
      <c r="CW14" s="310"/>
      <c r="CX14" s="42" t="s">
        <v>215</v>
      </c>
      <c r="CY14" s="128">
        <v>28</v>
      </c>
      <c r="CZ14" s="128">
        <v>110</v>
      </c>
      <c r="DA14" s="39">
        <v>8</v>
      </c>
      <c r="DB14" s="39">
        <v>29</v>
      </c>
    </row>
    <row r="15" spans="1:106" ht="14.5" customHeight="1" x14ac:dyDescent="0.35">
      <c r="A15" s="310"/>
      <c r="B15" s="42" t="s">
        <v>216</v>
      </c>
      <c r="C15" s="40">
        <v>1017</v>
      </c>
      <c r="D15" s="40">
        <v>2035</v>
      </c>
      <c r="E15" s="41">
        <v>604</v>
      </c>
      <c r="F15" s="41">
        <v>1208</v>
      </c>
      <c r="G15" s="39">
        <v>3410.5833333333335</v>
      </c>
      <c r="H15" s="83"/>
      <c r="I15" s="310"/>
      <c r="J15" s="42" t="s">
        <v>216</v>
      </c>
      <c r="K15" s="43">
        <v>603</v>
      </c>
      <c r="L15" s="43">
        <v>1206</v>
      </c>
      <c r="M15" s="43">
        <v>3664</v>
      </c>
      <c r="N15" s="43">
        <v>7328</v>
      </c>
      <c r="O15" s="43">
        <v>4267</v>
      </c>
      <c r="P15" s="43">
        <v>8534</v>
      </c>
      <c r="Q15" s="83"/>
      <c r="R15" s="309"/>
      <c r="S15" s="102" t="s">
        <v>216</v>
      </c>
      <c r="T15" s="100">
        <v>1100</v>
      </c>
      <c r="U15" s="100">
        <v>2200</v>
      </c>
      <c r="V15" s="100">
        <v>600</v>
      </c>
      <c r="W15" s="100">
        <v>1300</v>
      </c>
      <c r="X15" s="101"/>
      <c r="Y15" s="101"/>
      <c r="Z15" s="83"/>
      <c r="AA15" s="310"/>
      <c r="AB15" s="42" t="s">
        <v>216</v>
      </c>
      <c r="AC15" s="43">
        <v>600</v>
      </c>
      <c r="AD15" s="43">
        <v>1210</v>
      </c>
      <c r="AE15" s="43">
        <v>216</v>
      </c>
      <c r="AF15" s="43">
        <v>436</v>
      </c>
      <c r="AG15" s="19">
        <v>816</v>
      </c>
      <c r="AH15" s="19">
        <v>1646</v>
      </c>
      <c r="AI15" s="83"/>
      <c r="AJ15" s="311"/>
      <c r="AK15" s="42" t="s">
        <v>216</v>
      </c>
      <c r="AL15" s="41">
        <v>924</v>
      </c>
      <c r="AM15" s="41">
        <v>1848</v>
      </c>
      <c r="AN15" s="83"/>
      <c r="AO15" s="309"/>
      <c r="AP15" s="102" t="s">
        <v>216</v>
      </c>
      <c r="AQ15" s="62">
        <v>43</v>
      </c>
      <c r="AR15" s="62">
        <v>86</v>
      </c>
      <c r="AS15" s="108" t="s">
        <v>213</v>
      </c>
      <c r="AT15" s="83"/>
      <c r="AU15" s="310"/>
      <c r="AV15" s="42" t="s">
        <v>216</v>
      </c>
      <c r="AW15" s="43">
        <v>867.83333300000004</v>
      </c>
      <c r="AX15" s="43">
        <v>1735.916667</v>
      </c>
      <c r="AY15" s="43">
        <v>524.33333300000004</v>
      </c>
      <c r="AZ15" s="43">
        <v>1048.666667</v>
      </c>
      <c r="BA15" s="83"/>
      <c r="BB15" s="314"/>
      <c r="BC15" s="42" t="s">
        <v>216</v>
      </c>
      <c r="BD15" s="43">
        <v>98</v>
      </c>
      <c r="BE15" s="43">
        <v>191</v>
      </c>
      <c r="BF15" s="41">
        <v>19</v>
      </c>
      <c r="BG15" s="83"/>
      <c r="BH15" s="310"/>
      <c r="BI15" s="42" t="s">
        <v>216</v>
      </c>
      <c r="BJ15" s="161">
        <v>3218</v>
      </c>
      <c r="BK15" s="161">
        <v>6436</v>
      </c>
      <c r="BL15" s="161">
        <v>22806</v>
      </c>
      <c r="BM15" s="161">
        <v>45611</v>
      </c>
      <c r="BN15" s="161">
        <v>26024</v>
      </c>
      <c r="BO15" s="161">
        <v>52047</v>
      </c>
      <c r="BP15" s="83"/>
      <c r="BQ15" s="310"/>
      <c r="BR15" s="42" t="s">
        <v>216</v>
      </c>
      <c r="BS15" s="128">
        <v>91.333333333333329</v>
      </c>
      <c r="BT15" s="128">
        <v>182.66666666666666</v>
      </c>
      <c r="BU15" s="62">
        <v>114</v>
      </c>
      <c r="BV15" s="83"/>
      <c r="BW15" s="317"/>
      <c r="BX15" s="225" t="s">
        <v>216</v>
      </c>
      <c r="BY15" s="227">
        <v>93</v>
      </c>
      <c r="BZ15" s="227">
        <v>157</v>
      </c>
      <c r="CA15" s="227">
        <v>3409</v>
      </c>
      <c r="CB15" s="227">
        <v>6703</v>
      </c>
      <c r="CC15" s="227">
        <v>3948</v>
      </c>
      <c r="CD15" s="256">
        <v>7877</v>
      </c>
      <c r="CE15" s="256"/>
      <c r="CF15" s="256"/>
      <c r="CG15" s="213">
        <v>7450</v>
      </c>
      <c r="CH15" s="213">
        <v>14752</v>
      </c>
      <c r="CI15" s="83"/>
      <c r="CJ15" s="311"/>
      <c r="CK15" s="40" t="s">
        <v>216</v>
      </c>
      <c r="CL15" s="186">
        <v>300</v>
      </c>
      <c r="CM15" s="187">
        <v>600</v>
      </c>
      <c r="CN15" s="186">
        <v>683</v>
      </c>
      <c r="CO15" s="187">
        <v>1365</v>
      </c>
      <c r="CP15" s="186">
        <v>66</v>
      </c>
      <c r="CQ15" s="187">
        <v>132</v>
      </c>
      <c r="CR15" s="186">
        <v>6</v>
      </c>
      <c r="CS15" s="187">
        <v>11</v>
      </c>
      <c r="CT15" s="186">
        <v>1055</v>
      </c>
      <c r="CU15" s="186">
        <v>2108</v>
      </c>
      <c r="CV15" s="83"/>
      <c r="CW15" s="310"/>
      <c r="CX15" s="42" t="s">
        <v>216</v>
      </c>
      <c r="CY15" s="128">
        <v>25</v>
      </c>
      <c r="CZ15" s="128">
        <v>50</v>
      </c>
      <c r="DA15" s="39">
        <v>18</v>
      </c>
      <c r="DB15" s="39">
        <v>36</v>
      </c>
    </row>
    <row r="16" spans="1:106" ht="14.5" customHeight="1" x14ac:dyDescent="0.35">
      <c r="A16" s="310" t="s">
        <v>183</v>
      </c>
      <c r="B16" s="17" t="s">
        <v>212</v>
      </c>
      <c r="C16" s="40">
        <v>30913</v>
      </c>
      <c r="D16" s="40">
        <v>30913</v>
      </c>
      <c r="E16" s="43">
        <v>13908</v>
      </c>
      <c r="F16" s="43">
        <v>13908</v>
      </c>
      <c r="G16" s="40">
        <v>62165.416666666664</v>
      </c>
      <c r="H16" s="83"/>
      <c r="I16" s="310" t="s">
        <v>183</v>
      </c>
      <c r="J16" s="17" t="s">
        <v>212</v>
      </c>
      <c r="K16" s="43">
        <v>37286</v>
      </c>
      <c r="L16" s="43">
        <v>37286</v>
      </c>
      <c r="M16" s="43">
        <v>103244</v>
      </c>
      <c r="N16" s="43">
        <v>103244</v>
      </c>
      <c r="O16" s="43">
        <v>140531</v>
      </c>
      <c r="P16" s="43">
        <v>140531</v>
      </c>
      <c r="Q16" s="83"/>
      <c r="R16" s="309" t="s">
        <v>183</v>
      </c>
      <c r="S16" s="16" t="s">
        <v>212</v>
      </c>
      <c r="T16" s="100">
        <v>26300</v>
      </c>
      <c r="U16" s="100">
        <v>26300</v>
      </c>
      <c r="V16" s="100">
        <v>17180</v>
      </c>
      <c r="W16" s="100">
        <v>17400</v>
      </c>
      <c r="X16" s="100">
        <v>7200</v>
      </c>
      <c r="Y16" s="100">
        <v>7200</v>
      </c>
      <c r="Z16" s="83"/>
      <c r="AA16" s="310" t="s">
        <v>183</v>
      </c>
      <c r="AB16" s="17" t="s">
        <v>212</v>
      </c>
      <c r="AC16" s="43">
        <v>9659.6666666666661</v>
      </c>
      <c r="AD16" s="43">
        <v>9690.6666666666661</v>
      </c>
      <c r="AE16" s="43">
        <v>5596</v>
      </c>
      <c r="AF16" s="43">
        <v>5588.333333333333</v>
      </c>
      <c r="AG16" s="19">
        <v>15255.666666666666</v>
      </c>
      <c r="AH16" s="19">
        <v>15279</v>
      </c>
      <c r="AI16" s="83"/>
      <c r="AJ16" s="311" t="s">
        <v>183</v>
      </c>
      <c r="AK16" s="17" t="s">
        <v>212</v>
      </c>
      <c r="AL16" s="41">
        <v>15549</v>
      </c>
      <c r="AM16" s="41">
        <f>AL16</f>
        <v>15549</v>
      </c>
      <c r="AN16" s="83"/>
      <c r="AO16" s="309" t="s">
        <v>183</v>
      </c>
      <c r="AP16" s="16" t="s">
        <v>212</v>
      </c>
      <c r="AQ16" s="108" t="s">
        <v>213</v>
      </c>
      <c r="AR16" s="108" t="s">
        <v>213</v>
      </c>
      <c r="AS16" s="108" t="s">
        <v>213</v>
      </c>
      <c r="AT16" s="83"/>
      <c r="AU16" s="310" t="s">
        <v>183</v>
      </c>
      <c r="AV16" s="17" t="s">
        <v>212</v>
      </c>
      <c r="AW16" s="43">
        <v>17725.833332999999</v>
      </c>
      <c r="AX16" s="43">
        <v>17725.833332999999</v>
      </c>
      <c r="AY16" s="43">
        <v>9966.5833330000005</v>
      </c>
      <c r="AZ16" s="43">
        <v>9966.5833330000005</v>
      </c>
      <c r="BA16" s="83"/>
      <c r="BB16" s="310" t="s">
        <v>183</v>
      </c>
      <c r="BC16" s="17" t="s">
        <v>212</v>
      </c>
      <c r="BD16" s="43">
        <v>2982</v>
      </c>
      <c r="BE16" s="43">
        <v>2913</v>
      </c>
      <c r="BF16" s="41">
        <v>481</v>
      </c>
      <c r="BG16" s="83"/>
      <c r="BH16" s="310" t="s">
        <v>183</v>
      </c>
      <c r="BI16" s="17" t="s">
        <v>212</v>
      </c>
      <c r="BJ16" s="43">
        <v>139950.45865772042</v>
      </c>
      <c r="BK16" s="43">
        <v>139950.45865772042</v>
      </c>
      <c r="BL16" s="43">
        <v>295268.5833333332</v>
      </c>
      <c r="BM16" s="43">
        <v>295268.5833333332</v>
      </c>
      <c r="BN16" s="43">
        <f>SUM(BJ16,BL16)</f>
        <v>435219.04199105361</v>
      </c>
      <c r="BO16" s="43">
        <f>SUM(BK16,BM16)</f>
        <v>435219.04199105361</v>
      </c>
      <c r="BP16" s="83"/>
      <c r="BQ16" s="310" t="s">
        <v>183</v>
      </c>
      <c r="BR16" s="17" t="s">
        <v>212</v>
      </c>
      <c r="BS16" s="43">
        <v>2148</v>
      </c>
      <c r="BT16" s="43">
        <v>2148</v>
      </c>
      <c r="BU16" s="43">
        <v>2067</v>
      </c>
      <c r="BV16" s="83"/>
      <c r="BW16" s="320" t="s">
        <v>183</v>
      </c>
      <c r="BX16" s="112" t="s">
        <v>212</v>
      </c>
      <c r="BY16" s="209">
        <v>3585</v>
      </c>
      <c r="BZ16" s="209">
        <v>3585</v>
      </c>
      <c r="CA16" s="209">
        <v>97235</v>
      </c>
      <c r="CB16" s="209">
        <v>97235</v>
      </c>
      <c r="CC16" s="209">
        <v>83933</v>
      </c>
      <c r="CD16" s="209">
        <v>83933</v>
      </c>
      <c r="CE16" s="256">
        <v>78676</v>
      </c>
      <c r="CF16" s="256">
        <v>78676</v>
      </c>
      <c r="CG16" s="209">
        <v>204421</v>
      </c>
      <c r="CH16" s="216">
        <v>204421</v>
      </c>
      <c r="CI16" s="83"/>
      <c r="CJ16" s="311" t="s">
        <v>183</v>
      </c>
      <c r="CK16" s="16" t="s">
        <v>212</v>
      </c>
      <c r="CL16" s="43">
        <v>10797</v>
      </c>
      <c r="CM16" s="43">
        <v>10797</v>
      </c>
      <c r="CN16" s="43">
        <v>16019</v>
      </c>
      <c r="CO16" s="43">
        <v>16019</v>
      </c>
      <c r="CP16" s="182">
        <v>0</v>
      </c>
      <c r="CQ16" s="182">
        <v>0</v>
      </c>
      <c r="CR16" s="182">
        <v>0</v>
      </c>
      <c r="CS16" s="182">
        <v>0</v>
      </c>
      <c r="CT16" s="186">
        <v>26816</v>
      </c>
      <c r="CU16" s="186">
        <v>26816</v>
      </c>
      <c r="CV16" s="83"/>
      <c r="CW16" s="310" t="s">
        <v>183</v>
      </c>
      <c r="CX16" s="17" t="s">
        <v>212</v>
      </c>
      <c r="CY16" s="39">
        <v>702</v>
      </c>
      <c r="CZ16" s="39">
        <v>702</v>
      </c>
      <c r="DA16" s="39">
        <v>467</v>
      </c>
      <c r="DB16" s="43">
        <v>467</v>
      </c>
    </row>
    <row r="17" spans="1:106" ht="14.5" customHeight="1" x14ac:dyDescent="0.35">
      <c r="A17" s="310"/>
      <c r="B17" s="31" t="s">
        <v>214</v>
      </c>
      <c r="C17" s="40">
        <v>12249</v>
      </c>
      <c r="D17" s="40">
        <v>36670</v>
      </c>
      <c r="E17" s="43">
        <v>3043</v>
      </c>
      <c r="F17" s="43">
        <v>8781</v>
      </c>
      <c r="G17" s="40">
        <v>4698.166666666667</v>
      </c>
      <c r="H17" s="83"/>
      <c r="I17" s="310"/>
      <c r="J17" s="31" t="s">
        <v>214</v>
      </c>
      <c r="K17" s="43">
        <v>12490</v>
      </c>
      <c r="L17" s="43">
        <v>35082</v>
      </c>
      <c r="M17" s="43">
        <v>8555</v>
      </c>
      <c r="N17" s="43">
        <v>21979</v>
      </c>
      <c r="O17" s="43">
        <v>21046</v>
      </c>
      <c r="P17" s="43">
        <v>57061</v>
      </c>
      <c r="Q17" s="83"/>
      <c r="R17" s="309"/>
      <c r="S17" s="19" t="s">
        <v>214</v>
      </c>
      <c r="T17" s="100">
        <v>7300</v>
      </c>
      <c r="U17" s="100">
        <v>23400</v>
      </c>
      <c r="V17" s="100">
        <v>1150</v>
      </c>
      <c r="W17" s="100">
        <v>3200</v>
      </c>
      <c r="X17" s="100">
        <v>200</v>
      </c>
      <c r="Y17" s="100">
        <v>400</v>
      </c>
      <c r="Z17" s="83"/>
      <c r="AA17" s="310"/>
      <c r="AB17" s="31" t="s">
        <v>214</v>
      </c>
      <c r="AC17" s="43">
        <v>3648</v>
      </c>
      <c r="AD17" s="43">
        <v>10182.75</v>
      </c>
      <c r="AE17" s="43">
        <v>126.25</v>
      </c>
      <c r="AF17" s="43">
        <v>310.16666666666669</v>
      </c>
      <c r="AG17" s="43">
        <v>3774.25</v>
      </c>
      <c r="AH17" s="43">
        <v>10492.916666666666</v>
      </c>
      <c r="AI17" s="83"/>
      <c r="AJ17" s="311"/>
      <c r="AK17" s="31" t="s">
        <v>214</v>
      </c>
      <c r="AL17" s="41">
        <v>3577</v>
      </c>
      <c r="AM17" s="41">
        <v>9726</v>
      </c>
      <c r="AN17" s="83"/>
      <c r="AO17" s="309"/>
      <c r="AP17" s="19" t="s">
        <v>214</v>
      </c>
      <c r="AQ17" s="108" t="s">
        <v>213</v>
      </c>
      <c r="AR17" s="108" t="s">
        <v>213</v>
      </c>
      <c r="AS17" s="108" t="s">
        <v>213</v>
      </c>
      <c r="AT17" s="83"/>
      <c r="AU17" s="310"/>
      <c r="AV17" s="31" t="s">
        <v>214</v>
      </c>
      <c r="AW17" s="43">
        <v>4215.0833329999996</v>
      </c>
      <c r="AX17" s="43">
        <v>11871.916667</v>
      </c>
      <c r="AY17" s="43">
        <v>821.66666699999996</v>
      </c>
      <c r="AZ17" s="43">
        <v>2095.416667</v>
      </c>
      <c r="BA17" s="83"/>
      <c r="BB17" s="310"/>
      <c r="BC17" s="31" t="s">
        <v>214</v>
      </c>
      <c r="BD17" s="43">
        <v>1239</v>
      </c>
      <c r="BE17" s="43">
        <v>3699</v>
      </c>
      <c r="BF17" s="41">
        <v>81</v>
      </c>
      <c r="BG17" s="83"/>
      <c r="BH17" s="310"/>
      <c r="BI17" s="31" t="s">
        <v>214</v>
      </c>
      <c r="BJ17" s="43">
        <v>60929.78938273777</v>
      </c>
      <c r="BK17" s="43">
        <v>177346.69262263607</v>
      </c>
      <c r="BL17" s="43">
        <v>32891.333333333321</v>
      </c>
      <c r="BM17" s="43">
        <v>85612.25</v>
      </c>
      <c r="BN17" s="43">
        <f t="shared" ref="BN17:BO19" si="0">SUM(BJ17,BL17)</f>
        <v>93821.122716071084</v>
      </c>
      <c r="BO17" s="43">
        <f t="shared" si="0"/>
        <v>262958.9426226361</v>
      </c>
      <c r="BP17" s="83"/>
      <c r="BQ17" s="310"/>
      <c r="BR17" s="31" t="s">
        <v>214</v>
      </c>
      <c r="BS17" s="43">
        <v>598</v>
      </c>
      <c r="BT17" s="43">
        <v>1749</v>
      </c>
      <c r="BU17" s="43">
        <v>51</v>
      </c>
      <c r="BV17" s="83"/>
      <c r="BW17" s="267"/>
      <c r="BX17" s="208" t="s">
        <v>214</v>
      </c>
      <c r="BY17" s="209">
        <v>483</v>
      </c>
      <c r="BZ17" s="209">
        <v>1341</v>
      </c>
      <c r="CA17" s="209">
        <v>20038</v>
      </c>
      <c r="CB17" s="209">
        <v>54937</v>
      </c>
      <c r="CC17" s="209">
        <v>2348</v>
      </c>
      <c r="CD17" s="209">
        <v>5555</v>
      </c>
      <c r="CE17" s="256">
        <v>1649</v>
      </c>
      <c r="CF17" s="256">
        <v>3852</v>
      </c>
      <c r="CG17" s="209">
        <v>23280</v>
      </c>
      <c r="CH17" s="216">
        <v>62796</v>
      </c>
      <c r="CI17" s="83"/>
      <c r="CJ17" s="311"/>
      <c r="CK17" s="19" t="s">
        <v>214</v>
      </c>
      <c r="CL17" s="43">
        <v>5393</v>
      </c>
      <c r="CM17" s="43">
        <v>17421</v>
      </c>
      <c r="CN17" s="43">
        <v>1473</v>
      </c>
      <c r="CO17" s="43">
        <v>4017</v>
      </c>
      <c r="CP17" s="182">
        <v>0</v>
      </c>
      <c r="CQ17" s="182">
        <v>0</v>
      </c>
      <c r="CR17" s="182">
        <v>0</v>
      </c>
      <c r="CS17" s="182">
        <v>0</v>
      </c>
      <c r="CT17" s="186">
        <v>6866</v>
      </c>
      <c r="CU17" s="186">
        <v>21438</v>
      </c>
      <c r="CV17" s="83"/>
      <c r="CW17" s="310"/>
      <c r="CX17" s="31" t="s">
        <v>214</v>
      </c>
      <c r="CY17" s="39">
        <v>145</v>
      </c>
      <c r="CZ17" s="39">
        <v>416</v>
      </c>
      <c r="DA17" s="39">
        <v>39</v>
      </c>
      <c r="DB17" s="39">
        <v>109</v>
      </c>
    </row>
    <row r="18" spans="1:106" ht="14.5" customHeight="1" x14ac:dyDescent="0.35">
      <c r="A18" s="310"/>
      <c r="B18" s="42" t="s">
        <v>215</v>
      </c>
      <c r="C18" s="40">
        <v>2460</v>
      </c>
      <c r="D18" s="40">
        <v>12535</v>
      </c>
      <c r="E18" s="43">
        <v>503</v>
      </c>
      <c r="F18" s="43">
        <v>2624</v>
      </c>
      <c r="G18" s="40">
        <v>3429.75</v>
      </c>
      <c r="H18" s="83"/>
      <c r="I18" s="310"/>
      <c r="J18" s="42" t="s">
        <v>215</v>
      </c>
      <c r="K18" s="43">
        <v>1414</v>
      </c>
      <c r="L18" s="43">
        <v>6528</v>
      </c>
      <c r="M18" s="43">
        <v>2733</v>
      </c>
      <c r="N18" s="43">
        <v>11403</v>
      </c>
      <c r="O18" s="43">
        <v>4147</v>
      </c>
      <c r="P18" s="43">
        <v>17931</v>
      </c>
      <c r="Q18" s="83"/>
      <c r="R18" s="309"/>
      <c r="S18" s="102" t="s">
        <v>215</v>
      </c>
      <c r="T18" s="100">
        <v>1500</v>
      </c>
      <c r="U18" s="100">
        <v>7500</v>
      </c>
      <c r="V18" s="100">
        <v>400</v>
      </c>
      <c r="W18" s="100">
        <v>1800</v>
      </c>
      <c r="X18" s="100">
        <v>100</v>
      </c>
      <c r="Y18" s="100">
        <v>300</v>
      </c>
      <c r="Z18" s="83"/>
      <c r="AA18" s="310"/>
      <c r="AB18" s="42" t="s">
        <v>215</v>
      </c>
      <c r="AC18" s="43">
        <v>857.08333333333337</v>
      </c>
      <c r="AD18" s="43">
        <v>3972.9166666666665</v>
      </c>
      <c r="AE18" s="43">
        <v>59.25</v>
      </c>
      <c r="AF18" s="43">
        <v>227.41666666666666</v>
      </c>
      <c r="AG18" s="43">
        <v>916.33333333333337</v>
      </c>
      <c r="AH18" s="43">
        <v>4200.333333333333</v>
      </c>
      <c r="AI18" s="83"/>
      <c r="AJ18" s="311"/>
      <c r="AK18" s="42" t="s">
        <v>215</v>
      </c>
      <c r="AL18" s="41">
        <v>493</v>
      </c>
      <c r="AM18" s="41">
        <v>2125</v>
      </c>
      <c r="AN18" s="83"/>
      <c r="AO18" s="309"/>
      <c r="AP18" s="102" t="s">
        <v>215</v>
      </c>
      <c r="AQ18" s="108" t="s">
        <v>213</v>
      </c>
      <c r="AR18" s="108" t="s">
        <v>213</v>
      </c>
      <c r="AS18" s="108" t="s">
        <v>213</v>
      </c>
      <c r="AT18" s="83"/>
      <c r="AU18" s="310"/>
      <c r="AV18" s="42" t="s">
        <v>215</v>
      </c>
      <c r="AW18" s="43">
        <v>848.75</v>
      </c>
      <c r="AX18" s="43">
        <v>3853.916667</v>
      </c>
      <c r="AY18" s="43">
        <v>185.75</v>
      </c>
      <c r="AZ18" s="43">
        <v>727.5</v>
      </c>
      <c r="BA18" s="83"/>
      <c r="BB18" s="310"/>
      <c r="BC18" s="42" t="s">
        <v>215</v>
      </c>
      <c r="BD18" s="43">
        <v>867</v>
      </c>
      <c r="BE18" s="43">
        <v>4077</v>
      </c>
      <c r="BF18" s="41">
        <v>71</v>
      </c>
      <c r="BG18" s="83"/>
      <c r="BH18" s="310"/>
      <c r="BI18" s="42" t="s">
        <v>215</v>
      </c>
      <c r="BJ18" s="43">
        <v>12906.571799237778</v>
      </c>
      <c r="BK18" s="43">
        <v>59271.545944894715</v>
      </c>
      <c r="BL18" s="43">
        <v>17681.583333333332</v>
      </c>
      <c r="BM18" s="43">
        <v>73203.499999999985</v>
      </c>
      <c r="BN18" s="43">
        <f t="shared" si="0"/>
        <v>30588.155132571112</v>
      </c>
      <c r="BO18" s="43">
        <f t="shared" si="0"/>
        <v>132475.04594489469</v>
      </c>
      <c r="BP18" s="83"/>
      <c r="BQ18" s="310"/>
      <c r="BR18" s="42" t="s">
        <v>215</v>
      </c>
      <c r="BS18" s="43">
        <v>197</v>
      </c>
      <c r="BT18" s="43">
        <v>982</v>
      </c>
      <c r="BU18" s="43">
        <v>31</v>
      </c>
      <c r="BV18" s="83"/>
      <c r="BW18" s="267"/>
      <c r="BX18" s="225" t="s">
        <v>215</v>
      </c>
      <c r="BY18" s="209">
        <v>319</v>
      </c>
      <c r="BZ18" s="209">
        <v>1450</v>
      </c>
      <c r="CA18" s="209">
        <v>7729</v>
      </c>
      <c r="CB18" s="209">
        <v>31011</v>
      </c>
      <c r="CC18" s="209">
        <v>1004</v>
      </c>
      <c r="CD18" s="209">
        <v>4032</v>
      </c>
      <c r="CE18" s="256">
        <v>762</v>
      </c>
      <c r="CF18" s="256">
        <v>2074</v>
      </c>
      <c r="CG18" s="209">
        <v>9076</v>
      </c>
      <c r="CH18" s="216">
        <v>36997</v>
      </c>
      <c r="CI18" s="83"/>
      <c r="CJ18" s="311"/>
      <c r="CK18" s="40" t="s">
        <v>215</v>
      </c>
      <c r="CL18" s="43">
        <v>721</v>
      </c>
      <c r="CM18" s="43">
        <v>3518</v>
      </c>
      <c r="CN18" s="43">
        <v>361</v>
      </c>
      <c r="CO18" s="43">
        <v>1588</v>
      </c>
      <c r="CP18" s="182">
        <v>0</v>
      </c>
      <c r="CQ18" s="182">
        <v>0</v>
      </c>
      <c r="CR18" s="182">
        <v>0</v>
      </c>
      <c r="CS18" s="182">
        <v>0</v>
      </c>
      <c r="CT18" s="186">
        <v>1082</v>
      </c>
      <c r="CU18" s="186">
        <v>5106</v>
      </c>
      <c r="CV18" s="83"/>
      <c r="CW18" s="310"/>
      <c r="CX18" s="42" t="s">
        <v>215</v>
      </c>
      <c r="CY18" s="39">
        <v>24</v>
      </c>
      <c r="CZ18" s="39">
        <v>96</v>
      </c>
      <c r="DA18" s="39">
        <v>6</v>
      </c>
      <c r="DB18" s="39">
        <v>24</v>
      </c>
    </row>
    <row r="19" spans="1:106" ht="14.5" customHeight="1" x14ac:dyDescent="0.35">
      <c r="A19" s="310"/>
      <c r="B19" s="42" t="s">
        <v>216</v>
      </c>
      <c r="C19" s="40">
        <v>1075</v>
      </c>
      <c r="D19" s="40">
        <v>2150</v>
      </c>
      <c r="E19" s="43">
        <v>567</v>
      </c>
      <c r="F19" s="43">
        <v>1134</v>
      </c>
      <c r="G19" s="39">
        <v>1936.3333333333333</v>
      </c>
      <c r="H19" s="83"/>
      <c r="I19" s="310"/>
      <c r="J19" s="42" t="s">
        <v>216</v>
      </c>
      <c r="K19" s="43">
        <v>769</v>
      </c>
      <c r="L19" s="43">
        <v>1538</v>
      </c>
      <c r="M19" s="43">
        <v>3660</v>
      </c>
      <c r="N19" s="43">
        <v>7319</v>
      </c>
      <c r="O19" s="43">
        <v>4429</v>
      </c>
      <c r="P19" s="43">
        <v>8857</v>
      </c>
      <c r="Q19" s="83"/>
      <c r="R19" s="309"/>
      <c r="S19" s="102" t="s">
        <v>216</v>
      </c>
      <c r="T19" s="100">
        <v>1000</v>
      </c>
      <c r="U19" s="100">
        <v>2000</v>
      </c>
      <c r="V19" s="100">
        <v>600</v>
      </c>
      <c r="W19" s="100">
        <v>1200</v>
      </c>
      <c r="X19" s="100">
        <v>200</v>
      </c>
      <c r="Y19" s="100">
        <v>300</v>
      </c>
      <c r="Z19" s="83"/>
      <c r="AA19" s="310"/>
      <c r="AB19" s="42" t="s">
        <v>216</v>
      </c>
      <c r="AC19" s="43">
        <v>615.91666666666663</v>
      </c>
      <c r="AD19" s="43">
        <v>1220.9166666666667</v>
      </c>
      <c r="AE19" s="43">
        <v>202.58333333333334</v>
      </c>
      <c r="AF19" s="43">
        <v>401.16666666666669</v>
      </c>
      <c r="AG19" s="43">
        <v>818.5</v>
      </c>
      <c r="AH19" s="43">
        <v>1622.0833333333335</v>
      </c>
      <c r="AI19" s="83"/>
      <c r="AJ19" s="311"/>
      <c r="AK19" s="42" t="s">
        <v>216</v>
      </c>
      <c r="AL19" s="41">
        <v>895</v>
      </c>
      <c r="AM19" s="41">
        <f>AL19*2</f>
        <v>1790</v>
      </c>
      <c r="AN19" s="83"/>
      <c r="AO19" s="309"/>
      <c r="AP19" s="102" t="s">
        <v>216</v>
      </c>
      <c r="AQ19" s="108" t="s">
        <v>213</v>
      </c>
      <c r="AR19" s="108" t="s">
        <v>213</v>
      </c>
      <c r="AS19" s="108" t="s">
        <v>213</v>
      </c>
      <c r="AT19" s="83"/>
      <c r="AU19" s="310"/>
      <c r="AV19" s="42" t="s">
        <v>216</v>
      </c>
      <c r="AW19" s="43">
        <v>889</v>
      </c>
      <c r="AX19" s="43">
        <v>1778.25</v>
      </c>
      <c r="AY19" s="43">
        <v>502.75</v>
      </c>
      <c r="AZ19" s="43">
        <v>1005.666667</v>
      </c>
      <c r="BA19" s="83"/>
      <c r="BB19" s="310"/>
      <c r="BC19" s="42" t="s">
        <v>216</v>
      </c>
      <c r="BD19" s="43">
        <v>114</v>
      </c>
      <c r="BE19" s="43">
        <v>215</v>
      </c>
      <c r="BF19" s="41">
        <v>31</v>
      </c>
      <c r="BG19" s="83"/>
      <c r="BH19" s="310"/>
      <c r="BI19" s="42" t="s">
        <v>216</v>
      </c>
      <c r="BJ19" s="43">
        <v>3852.4718269708219</v>
      </c>
      <c r="BK19" s="43">
        <v>7704.9436539416456</v>
      </c>
      <c r="BL19" s="41">
        <v>21986.083333333336</v>
      </c>
      <c r="BM19" s="43">
        <v>43972.166666666657</v>
      </c>
      <c r="BN19" s="43">
        <f t="shared" si="0"/>
        <v>25838.555160304157</v>
      </c>
      <c r="BO19" s="43">
        <f t="shared" si="0"/>
        <v>51677.110320608306</v>
      </c>
      <c r="BP19" s="83"/>
      <c r="BQ19" s="310"/>
      <c r="BR19" s="42" t="s">
        <v>216</v>
      </c>
      <c r="BS19" s="43">
        <v>94</v>
      </c>
      <c r="BT19" s="43">
        <v>188</v>
      </c>
      <c r="BU19" s="41">
        <v>128</v>
      </c>
      <c r="BV19" s="83"/>
      <c r="BW19" s="267"/>
      <c r="BX19" s="225" t="s">
        <v>216</v>
      </c>
      <c r="BY19" s="209">
        <v>105</v>
      </c>
      <c r="BZ19" s="209">
        <v>199</v>
      </c>
      <c r="CA19" s="209">
        <v>4872</v>
      </c>
      <c r="CB19" s="209">
        <v>9197</v>
      </c>
      <c r="CC19" s="209">
        <v>3001</v>
      </c>
      <c r="CD19" s="209">
        <v>5946</v>
      </c>
      <c r="CE19" s="256">
        <v>3025</v>
      </c>
      <c r="CF19" s="256">
        <v>3025</v>
      </c>
      <c r="CG19" s="209">
        <v>8141</v>
      </c>
      <c r="CH19" s="216">
        <v>16114</v>
      </c>
      <c r="CI19" s="83"/>
      <c r="CJ19" s="311"/>
      <c r="CK19" s="40" t="s">
        <v>216</v>
      </c>
      <c r="CL19" s="43">
        <v>406</v>
      </c>
      <c r="CM19" s="43">
        <v>811</v>
      </c>
      <c r="CN19" s="41">
        <v>706</v>
      </c>
      <c r="CO19" s="43">
        <v>1411</v>
      </c>
      <c r="CP19" s="182">
        <v>0</v>
      </c>
      <c r="CQ19" s="182">
        <v>0</v>
      </c>
      <c r="CR19" s="182">
        <v>0</v>
      </c>
      <c r="CS19" s="182">
        <v>0</v>
      </c>
      <c r="CT19" s="186">
        <v>1112</v>
      </c>
      <c r="CU19" s="186">
        <v>2222</v>
      </c>
      <c r="CV19" s="83"/>
      <c r="CW19" s="310"/>
      <c r="CX19" s="42" t="s">
        <v>216</v>
      </c>
      <c r="CY19" s="39">
        <v>21</v>
      </c>
      <c r="CZ19" s="39">
        <v>42</v>
      </c>
      <c r="DA19" s="39">
        <v>15</v>
      </c>
      <c r="DB19" s="39">
        <v>30</v>
      </c>
    </row>
    <row r="20" spans="1:106" ht="14.5" x14ac:dyDescent="0.35">
      <c r="A20" s="308" t="s">
        <v>184</v>
      </c>
      <c r="B20" s="112" t="s">
        <v>212</v>
      </c>
      <c r="C20" s="207">
        <v>33282</v>
      </c>
      <c r="D20" s="207">
        <v>33282</v>
      </c>
      <c r="E20" s="207">
        <v>13387</v>
      </c>
      <c r="F20" s="207">
        <v>13387</v>
      </c>
      <c r="G20" s="207">
        <v>64809</v>
      </c>
      <c r="H20" s="83"/>
      <c r="I20" s="308" t="s">
        <v>184</v>
      </c>
      <c r="J20" s="112" t="s">
        <v>212</v>
      </c>
      <c r="K20" s="216">
        <v>41990.666666666664</v>
      </c>
      <c r="L20" s="216">
        <v>41990.666666666664</v>
      </c>
      <c r="M20" s="216">
        <v>106272.41666666667</v>
      </c>
      <c r="N20" s="216">
        <v>106272.41666666667</v>
      </c>
      <c r="O20" s="216">
        <v>148263.08333333334</v>
      </c>
      <c r="P20" s="216">
        <v>148263.08333333334</v>
      </c>
      <c r="Q20" s="83"/>
      <c r="R20" s="309" t="s">
        <v>184</v>
      </c>
      <c r="S20" s="97" t="s">
        <v>212</v>
      </c>
      <c r="T20" s="224">
        <v>22000</v>
      </c>
      <c r="U20" s="224">
        <v>22000</v>
      </c>
      <c r="V20" s="224">
        <v>11600</v>
      </c>
      <c r="W20" s="224">
        <v>11600</v>
      </c>
      <c r="X20" s="224">
        <v>8200</v>
      </c>
      <c r="Y20" s="224">
        <v>8200</v>
      </c>
      <c r="Z20" s="83"/>
      <c r="AA20" s="310" t="s">
        <v>184</v>
      </c>
      <c r="AB20" s="112" t="s">
        <v>212</v>
      </c>
      <c r="AC20" s="217">
        <v>11002</v>
      </c>
      <c r="AD20" s="217">
        <v>11029</v>
      </c>
      <c r="AE20" s="217">
        <v>5627.583333333333</v>
      </c>
      <c r="AF20" s="217">
        <v>5625.833333333333</v>
      </c>
      <c r="AG20" s="217">
        <f>SUM(AC20,AE20)</f>
        <v>16629.583333333332</v>
      </c>
      <c r="AH20" s="217">
        <f>SUM(AD20,AF20)</f>
        <v>16654.833333333332</v>
      </c>
      <c r="AI20" s="83"/>
      <c r="AJ20" s="311" t="s">
        <v>184</v>
      </c>
      <c r="AK20" s="112" t="s">
        <v>212</v>
      </c>
      <c r="AL20" s="217">
        <v>15820</v>
      </c>
      <c r="AM20" s="217">
        <f>AL20</f>
        <v>15820</v>
      </c>
      <c r="AN20" s="83"/>
      <c r="AO20" s="309" t="s">
        <v>184</v>
      </c>
      <c r="AP20" s="97" t="s">
        <v>212</v>
      </c>
      <c r="AQ20" s="227">
        <v>1545</v>
      </c>
      <c r="AR20" s="227">
        <v>1545</v>
      </c>
      <c r="AS20" s="209" t="s">
        <v>213</v>
      </c>
      <c r="AT20" s="83"/>
      <c r="AU20" s="308" t="s">
        <v>184</v>
      </c>
      <c r="AV20" s="112" t="s">
        <v>212</v>
      </c>
      <c r="AW20" s="217">
        <v>17978</v>
      </c>
      <c r="AX20" s="217">
        <v>17978</v>
      </c>
      <c r="AY20" s="217">
        <v>10025</v>
      </c>
      <c r="AZ20" s="217">
        <v>10025</v>
      </c>
      <c r="BA20" s="83"/>
      <c r="BB20" s="310" t="s">
        <v>184</v>
      </c>
      <c r="BC20" s="17" t="s">
        <v>212</v>
      </c>
      <c r="BD20" s="43">
        <v>3081</v>
      </c>
      <c r="BE20" s="43">
        <v>3027</v>
      </c>
      <c r="BF20" s="43">
        <v>509</v>
      </c>
      <c r="BG20" s="83"/>
      <c r="BH20" s="310" t="s">
        <v>184</v>
      </c>
      <c r="BI20" s="17" t="s">
        <v>212</v>
      </c>
      <c r="BJ20" s="217">
        <v>163877.82630189799</v>
      </c>
      <c r="BK20" s="217">
        <v>163877.82630189799</v>
      </c>
      <c r="BL20" s="217">
        <v>296779.91666666698</v>
      </c>
      <c r="BM20" s="217">
        <v>296779.91666666698</v>
      </c>
      <c r="BN20" s="217">
        <v>460657.74296856497</v>
      </c>
      <c r="BO20" s="217">
        <v>460657.74296856497</v>
      </c>
      <c r="BP20" s="83"/>
      <c r="BQ20" s="310" t="s">
        <v>184</v>
      </c>
      <c r="BR20" s="112" t="s">
        <v>212</v>
      </c>
      <c r="BS20" s="217">
        <v>2278</v>
      </c>
      <c r="BT20" s="217">
        <v>2278</v>
      </c>
      <c r="BU20" s="217">
        <v>2224</v>
      </c>
      <c r="BV20" s="83"/>
      <c r="BW20" s="312" t="s">
        <v>184</v>
      </c>
      <c r="BX20" s="2" t="s">
        <v>212</v>
      </c>
      <c r="BY20" s="216">
        <v>4256</v>
      </c>
      <c r="BZ20" s="216">
        <v>4256</v>
      </c>
      <c r="CA20" s="216">
        <v>110629</v>
      </c>
      <c r="CB20" s="216">
        <v>110629</v>
      </c>
      <c r="CC20" s="216">
        <v>22715</v>
      </c>
      <c r="CD20" s="216">
        <v>22715</v>
      </c>
      <c r="CE20" s="256">
        <v>78645</v>
      </c>
      <c r="CF20" s="256">
        <v>78645</v>
      </c>
      <c r="CG20" s="216">
        <v>216245</v>
      </c>
      <c r="CH20" s="216">
        <v>216245</v>
      </c>
      <c r="CI20" s="83"/>
      <c r="CJ20" s="311" t="s">
        <v>184</v>
      </c>
      <c r="CK20" s="97" t="s">
        <v>212</v>
      </c>
      <c r="CL20" s="217">
        <v>11414</v>
      </c>
      <c r="CM20" s="217">
        <v>11414</v>
      </c>
      <c r="CN20" s="217">
        <v>15883</v>
      </c>
      <c r="CO20" s="217">
        <v>15883</v>
      </c>
      <c r="CP20" s="240">
        <v>0</v>
      </c>
      <c r="CQ20" s="240">
        <v>0</v>
      </c>
      <c r="CR20" s="240">
        <v>0</v>
      </c>
      <c r="CS20" s="240">
        <v>0</v>
      </c>
      <c r="CT20" s="242">
        <f>CL20+CN20</f>
        <v>27297</v>
      </c>
      <c r="CU20" s="242">
        <f>CM20+CO20</f>
        <v>27297</v>
      </c>
      <c r="CV20" s="83"/>
      <c r="CW20" s="310" t="s">
        <v>184</v>
      </c>
      <c r="CX20" s="112" t="s">
        <v>212</v>
      </c>
      <c r="CY20" s="207">
        <v>725</v>
      </c>
      <c r="CZ20" s="207">
        <v>725</v>
      </c>
      <c r="DA20" s="207">
        <v>474</v>
      </c>
      <c r="DB20" s="207">
        <v>474</v>
      </c>
    </row>
    <row r="21" spans="1:106" ht="14.5" x14ac:dyDescent="0.35">
      <c r="A21" s="308"/>
      <c r="B21" s="208" t="s">
        <v>214</v>
      </c>
      <c r="C21" s="207">
        <v>12267</v>
      </c>
      <c r="D21" s="207">
        <v>36571</v>
      </c>
      <c r="E21" s="207">
        <v>2746</v>
      </c>
      <c r="F21" s="207">
        <v>7985</v>
      </c>
      <c r="G21" s="207">
        <v>4989</v>
      </c>
      <c r="H21" s="83"/>
      <c r="I21" s="308"/>
      <c r="J21" s="208" t="s">
        <v>214</v>
      </c>
      <c r="K21" s="216">
        <v>13246.833333333334</v>
      </c>
      <c r="L21" s="216">
        <v>37237.25</v>
      </c>
      <c r="M21" s="216">
        <v>8950.4166666666661</v>
      </c>
      <c r="N21" s="216">
        <v>23007.75</v>
      </c>
      <c r="O21" s="216">
        <v>22197.25</v>
      </c>
      <c r="P21" s="216">
        <v>60245</v>
      </c>
      <c r="Q21" s="83"/>
      <c r="R21" s="309"/>
      <c r="S21" s="213" t="s">
        <v>214</v>
      </c>
      <c r="T21" s="224">
        <v>7200</v>
      </c>
      <c r="U21" s="224">
        <v>23000</v>
      </c>
      <c r="V21" s="224">
        <v>1100</v>
      </c>
      <c r="W21" s="224">
        <v>3000</v>
      </c>
      <c r="X21" s="224">
        <v>200</v>
      </c>
      <c r="Y21" s="224">
        <v>600</v>
      </c>
      <c r="Z21" s="83"/>
      <c r="AA21" s="310"/>
      <c r="AB21" s="208" t="s">
        <v>214</v>
      </c>
      <c r="AC21" s="217">
        <v>4049</v>
      </c>
      <c r="AD21" s="217">
        <v>11390.166666666666</v>
      </c>
      <c r="AE21" s="217">
        <v>138</v>
      </c>
      <c r="AF21" s="217">
        <v>342.33333333333331</v>
      </c>
      <c r="AG21" s="217">
        <f t="shared" ref="AG21:AH23" si="1">SUM(AC21,AE21)</f>
        <v>4187</v>
      </c>
      <c r="AH21" s="217">
        <f t="shared" si="1"/>
        <v>11732.5</v>
      </c>
      <c r="AI21" s="83"/>
      <c r="AJ21" s="311"/>
      <c r="AK21" s="208" t="s">
        <v>214</v>
      </c>
      <c r="AL21" s="217">
        <v>3585</v>
      </c>
      <c r="AM21" s="217">
        <v>9611</v>
      </c>
      <c r="AN21" s="83"/>
      <c r="AO21" s="309"/>
      <c r="AP21" s="213" t="s">
        <v>214</v>
      </c>
      <c r="AQ21" s="227">
        <v>267</v>
      </c>
      <c r="AR21" s="227">
        <v>767</v>
      </c>
      <c r="AS21" s="209" t="s">
        <v>213</v>
      </c>
      <c r="AT21" s="83"/>
      <c r="AU21" s="308"/>
      <c r="AV21" s="208" t="s">
        <v>214</v>
      </c>
      <c r="AW21" s="217">
        <v>4382</v>
      </c>
      <c r="AX21" s="217">
        <v>12371</v>
      </c>
      <c r="AY21" s="217">
        <v>864</v>
      </c>
      <c r="AZ21" s="217">
        <v>2203</v>
      </c>
      <c r="BA21" s="83"/>
      <c r="BB21" s="310"/>
      <c r="BC21" s="31" t="s">
        <v>214</v>
      </c>
      <c r="BD21" s="43">
        <v>1253</v>
      </c>
      <c r="BE21" s="43">
        <v>3770</v>
      </c>
      <c r="BF21" s="43">
        <v>76</v>
      </c>
      <c r="BG21" s="83"/>
      <c r="BH21" s="310"/>
      <c r="BI21" s="31" t="s">
        <v>214</v>
      </c>
      <c r="BJ21" s="217">
        <v>61464.137815166701</v>
      </c>
      <c r="BK21" s="217">
        <v>178793.75616084601</v>
      </c>
      <c r="BL21" s="217">
        <v>32918</v>
      </c>
      <c r="BM21" s="217">
        <v>85946.416666666701</v>
      </c>
      <c r="BN21" s="217">
        <v>94382.137815166701</v>
      </c>
      <c r="BO21" s="217">
        <v>264740.17282751272</v>
      </c>
      <c r="BP21" s="83"/>
      <c r="BQ21" s="310"/>
      <c r="BR21" s="208" t="s">
        <v>214</v>
      </c>
      <c r="BS21" s="217">
        <v>646</v>
      </c>
      <c r="BT21" s="217">
        <v>1880</v>
      </c>
      <c r="BU21" s="217">
        <v>62</v>
      </c>
      <c r="BV21" s="83"/>
      <c r="BW21" s="312"/>
      <c r="BX21" s="2" t="s">
        <v>214</v>
      </c>
      <c r="BY21" s="2">
        <v>560</v>
      </c>
      <c r="BZ21" s="216">
        <v>1488</v>
      </c>
      <c r="CA21" s="216">
        <v>20288</v>
      </c>
      <c r="CB21" s="216">
        <v>55580</v>
      </c>
      <c r="CC21" s="2">
        <v>964</v>
      </c>
      <c r="CD21" s="216">
        <v>2320</v>
      </c>
      <c r="CE21" s="256">
        <v>1644</v>
      </c>
      <c r="CF21" s="256">
        <v>3871</v>
      </c>
      <c r="CG21" s="216">
        <v>23455</v>
      </c>
      <c r="CH21" s="216">
        <v>63259</v>
      </c>
      <c r="CI21" s="83"/>
      <c r="CJ21" s="311"/>
      <c r="CK21" s="213" t="s">
        <v>214</v>
      </c>
      <c r="CL21" s="217">
        <v>5655</v>
      </c>
      <c r="CM21" s="217">
        <v>17740</v>
      </c>
      <c r="CN21" s="217">
        <v>1460</v>
      </c>
      <c r="CO21" s="217">
        <v>4028</v>
      </c>
      <c r="CP21" s="240">
        <v>0</v>
      </c>
      <c r="CQ21" s="240">
        <v>0</v>
      </c>
      <c r="CR21" s="240">
        <v>0</v>
      </c>
      <c r="CS21" s="240">
        <v>0</v>
      </c>
      <c r="CT21" s="242">
        <f t="shared" ref="CT21:CU23" si="2">CL21+CN21</f>
        <v>7115</v>
      </c>
      <c r="CU21" s="242">
        <f t="shared" si="2"/>
        <v>21768</v>
      </c>
      <c r="CV21" s="83"/>
      <c r="CW21" s="310"/>
      <c r="CX21" s="208" t="s">
        <v>214</v>
      </c>
      <c r="CY21" s="207">
        <v>154</v>
      </c>
      <c r="CZ21" s="207">
        <v>435</v>
      </c>
      <c r="DA21" s="207">
        <v>39</v>
      </c>
      <c r="DB21" s="207">
        <v>103</v>
      </c>
    </row>
    <row r="22" spans="1:106" ht="14.5" x14ac:dyDescent="0.35">
      <c r="A22" s="308"/>
      <c r="B22" s="206" t="s">
        <v>215</v>
      </c>
      <c r="C22" s="207">
        <v>2985</v>
      </c>
      <c r="D22" s="207">
        <v>14836</v>
      </c>
      <c r="E22" s="207">
        <v>558</v>
      </c>
      <c r="F22" s="207">
        <v>2915</v>
      </c>
      <c r="G22" s="207">
        <v>2074</v>
      </c>
      <c r="H22" s="83"/>
      <c r="I22" s="308"/>
      <c r="J22" s="206" t="s">
        <v>215</v>
      </c>
      <c r="K22" s="216">
        <v>1997.1666666666667</v>
      </c>
      <c r="L22" s="216">
        <v>9052.5833333333339</v>
      </c>
      <c r="M22" s="216">
        <v>2786.3333333333335</v>
      </c>
      <c r="N22" s="216">
        <v>11642.083333333334</v>
      </c>
      <c r="O22" s="216">
        <v>4783.5</v>
      </c>
      <c r="P22" s="216">
        <v>20694.666666666668</v>
      </c>
      <c r="Q22" s="83"/>
      <c r="R22" s="309"/>
      <c r="S22" s="216" t="s">
        <v>215</v>
      </c>
      <c r="T22" s="224">
        <v>1400</v>
      </c>
      <c r="U22" s="224">
        <v>6900</v>
      </c>
      <c r="V22" s="224">
        <v>300</v>
      </c>
      <c r="W22" s="224">
        <v>1600</v>
      </c>
      <c r="X22" s="224">
        <v>100</v>
      </c>
      <c r="Y22" s="224">
        <v>400</v>
      </c>
      <c r="Z22" s="83"/>
      <c r="AA22" s="310"/>
      <c r="AB22" s="206" t="s">
        <v>215</v>
      </c>
      <c r="AC22" s="217">
        <v>941</v>
      </c>
      <c r="AD22" s="217">
        <v>4377</v>
      </c>
      <c r="AE22" s="217">
        <v>57</v>
      </c>
      <c r="AF22" s="217">
        <v>229.75</v>
      </c>
      <c r="AG22" s="217">
        <f t="shared" si="1"/>
        <v>998</v>
      </c>
      <c r="AH22" s="217">
        <f t="shared" si="1"/>
        <v>4606.75</v>
      </c>
      <c r="AI22" s="83"/>
      <c r="AJ22" s="311"/>
      <c r="AK22" s="206" t="s">
        <v>215</v>
      </c>
      <c r="AL22" s="217">
        <v>483</v>
      </c>
      <c r="AM22" s="217">
        <v>2041</v>
      </c>
      <c r="AN22" s="83"/>
      <c r="AO22" s="309"/>
      <c r="AP22" s="216" t="s">
        <v>215</v>
      </c>
      <c r="AQ22" s="227">
        <v>54</v>
      </c>
      <c r="AR22" s="227">
        <v>240</v>
      </c>
      <c r="AS22" s="209" t="s">
        <v>213</v>
      </c>
      <c r="AT22" s="83"/>
      <c r="AU22" s="308"/>
      <c r="AV22" s="206" t="s">
        <v>215</v>
      </c>
      <c r="AW22" s="217">
        <v>928</v>
      </c>
      <c r="AX22" s="217">
        <v>4195</v>
      </c>
      <c r="AY22" s="217">
        <v>196</v>
      </c>
      <c r="AZ22" s="217">
        <v>802</v>
      </c>
      <c r="BA22" s="83"/>
      <c r="BB22" s="310"/>
      <c r="BC22" s="42" t="s">
        <v>215</v>
      </c>
      <c r="BD22" s="43">
        <v>783</v>
      </c>
      <c r="BE22" s="43">
        <v>3716</v>
      </c>
      <c r="BF22" s="43">
        <v>69</v>
      </c>
      <c r="BG22" s="83"/>
      <c r="BH22" s="310"/>
      <c r="BI22" s="42" t="s">
        <v>215</v>
      </c>
      <c r="BJ22" s="217">
        <v>15286.814665767601</v>
      </c>
      <c r="BK22" s="217">
        <v>68686.233446908402</v>
      </c>
      <c r="BL22" s="217">
        <v>17109.25</v>
      </c>
      <c r="BM22" s="217">
        <v>71139.083333333299</v>
      </c>
      <c r="BN22" s="217">
        <v>32396.064665767601</v>
      </c>
      <c r="BO22" s="217">
        <v>139825.3167802417</v>
      </c>
      <c r="BP22" s="83"/>
      <c r="BQ22" s="310"/>
      <c r="BR22" s="206" t="s">
        <v>215</v>
      </c>
      <c r="BS22" s="217">
        <v>207</v>
      </c>
      <c r="BT22" s="217">
        <v>1021</v>
      </c>
      <c r="BU22" s="217">
        <v>35</v>
      </c>
      <c r="BV22" s="83"/>
      <c r="BW22" s="312"/>
      <c r="BX22" s="2" t="s">
        <v>215</v>
      </c>
      <c r="BY22" s="2">
        <v>318</v>
      </c>
      <c r="BZ22" s="216">
        <v>1459</v>
      </c>
      <c r="CA22" s="216">
        <v>8635</v>
      </c>
      <c r="CB22" s="216">
        <v>33264</v>
      </c>
      <c r="CC22" s="2">
        <v>384</v>
      </c>
      <c r="CD22" s="216">
        <v>1534</v>
      </c>
      <c r="CE22" s="256">
        <v>786</v>
      </c>
      <c r="CF22" s="256">
        <v>2134</v>
      </c>
      <c r="CG22" s="216">
        <v>9475</v>
      </c>
      <c r="CH22" s="216">
        <v>38387</v>
      </c>
      <c r="CI22" s="83"/>
      <c r="CJ22" s="311"/>
      <c r="CK22" s="207" t="s">
        <v>215</v>
      </c>
      <c r="CL22" s="217">
        <v>863</v>
      </c>
      <c r="CM22" s="217">
        <v>4085</v>
      </c>
      <c r="CN22" s="217">
        <v>350</v>
      </c>
      <c r="CO22" s="217">
        <v>1530</v>
      </c>
      <c r="CP22" s="240">
        <v>0</v>
      </c>
      <c r="CQ22" s="240">
        <v>0</v>
      </c>
      <c r="CR22" s="240">
        <v>0</v>
      </c>
      <c r="CS22" s="240">
        <v>0</v>
      </c>
      <c r="CT22" s="242">
        <f t="shared" si="2"/>
        <v>1213</v>
      </c>
      <c r="CU22" s="242">
        <f t="shared" si="2"/>
        <v>5615</v>
      </c>
      <c r="CV22" s="83"/>
      <c r="CW22" s="310"/>
      <c r="CX22" s="206" t="s">
        <v>215</v>
      </c>
      <c r="CY22" s="207">
        <v>20</v>
      </c>
      <c r="CZ22" s="207">
        <v>90</v>
      </c>
      <c r="DA22" s="207">
        <v>6</v>
      </c>
      <c r="DB22" s="207">
        <v>26</v>
      </c>
    </row>
    <row r="23" spans="1:106" ht="14.5" x14ac:dyDescent="0.35">
      <c r="A23" s="308"/>
      <c r="B23" s="206" t="s">
        <v>216</v>
      </c>
      <c r="C23" s="207">
        <v>1218</v>
      </c>
      <c r="D23" s="207">
        <v>2436</v>
      </c>
      <c r="E23" s="207">
        <v>613</v>
      </c>
      <c r="F23" s="207">
        <v>1226</v>
      </c>
      <c r="G23" s="207">
        <v>3498</v>
      </c>
      <c r="H23" s="83"/>
      <c r="I23" s="308"/>
      <c r="J23" s="206" t="s">
        <v>216</v>
      </c>
      <c r="K23" s="216">
        <v>965.75</v>
      </c>
      <c r="L23" s="216">
        <v>1931.5</v>
      </c>
      <c r="M23" s="216">
        <v>3568.5</v>
      </c>
      <c r="N23" s="216">
        <v>7137</v>
      </c>
      <c r="O23" s="216">
        <v>4534.25</v>
      </c>
      <c r="P23" s="216">
        <v>9068.5</v>
      </c>
      <c r="Q23" s="83"/>
      <c r="R23" s="309"/>
      <c r="S23" s="216" t="s">
        <v>216</v>
      </c>
      <c r="T23" s="224">
        <v>900</v>
      </c>
      <c r="U23" s="224">
        <v>1700</v>
      </c>
      <c r="V23" s="224">
        <v>500</v>
      </c>
      <c r="W23" s="224">
        <v>900</v>
      </c>
      <c r="X23" s="224">
        <v>200</v>
      </c>
      <c r="Y23" s="224">
        <v>400</v>
      </c>
      <c r="Z23" s="83"/>
      <c r="AA23" s="310"/>
      <c r="AB23" s="206" t="s">
        <v>216</v>
      </c>
      <c r="AC23" s="217">
        <v>586</v>
      </c>
      <c r="AD23" s="217">
        <v>1173.1666666666667</v>
      </c>
      <c r="AE23" s="217">
        <v>185</v>
      </c>
      <c r="AF23" s="217">
        <v>369.08333333333331</v>
      </c>
      <c r="AG23" s="217">
        <f t="shared" si="1"/>
        <v>771</v>
      </c>
      <c r="AH23" s="217">
        <f t="shared" si="1"/>
        <v>1542.25</v>
      </c>
      <c r="AI23" s="83"/>
      <c r="AJ23" s="311"/>
      <c r="AK23" s="206" t="s">
        <v>216</v>
      </c>
      <c r="AL23" s="217">
        <v>824</v>
      </c>
      <c r="AM23" s="217">
        <v>1648</v>
      </c>
      <c r="AN23" s="83"/>
      <c r="AO23" s="309"/>
      <c r="AP23" s="216" t="s">
        <v>216</v>
      </c>
      <c r="AQ23" s="227">
        <v>56</v>
      </c>
      <c r="AR23" s="227">
        <v>113</v>
      </c>
      <c r="AS23" s="209" t="s">
        <v>213</v>
      </c>
      <c r="AT23" s="83"/>
      <c r="AU23" s="308"/>
      <c r="AV23" s="206" t="s">
        <v>216</v>
      </c>
      <c r="AW23" s="217">
        <v>856</v>
      </c>
      <c r="AX23" s="217">
        <v>1713</v>
      </c>
      <c r="AY23" s="217">
        <v>487</v>
      </c>
      <c r="AZ23" s="217">
        <v>974</v>
      </c>
      <c r="BA23" s="83"/>
      <c r="BB23" s="310"/>
      <c r="BC23" s="42" t="s">
        <v>216</v>
      </c>
      <c r="BD23" s="43">
        <v>127</v>
      </c>
      <c r="BE23" s="43">
        <v>244</v>
      </c>
      <c r="BF23" s="43">
        <v>38</v>
      </c>
      <c r="BG23" s="83"/>
      <c r="BH23" s="310"/>
      <c r="BI23" s="42" t="s">
        <v>216</v>
      </c>
      <c r="BJ23" s="217">
        <v>4617.2073282786996</v>
      </c>
      <c r="BK23" s="217">
        <v>9234.4146565573992</v>
      </c>
      <c r="BL23" s="217">
        <v>21244.916666666701</v>
      </c>
      <c r="BM23" s="217">
        <v>42489.833333333299</v>
      </c>
      <c r="BN23" s="217">
        <v>25862.123994945399</v>
      </c>
      <c r="BO23" s="217">
        <v>51724.247989890697</v>
      </c>
      <c r="BP23" s="83"/>
      <c r="BQ23" s="310"/>
      <c r="BR23" s="206" t="s">
        <v>216</v>
      </c>
      <c r="BS23" s="217">
        <v>97</v>
      </c>
      <c r="BT23" s="217">
        <v>194</v>
      </c>
      <c r="BU23" s="217">
        <v>136</v>
      </c>
      <c r="BV23" s="83"/>
      <c r="BW23" s="312"/>
      <c r="BX23" s="2" t="s">
        <v>216</v>
      </c>
      <c r="BY23" s="2">
        <v>127</v>
      </c>
      <c r="BZ23" s="2">
        <v>237</v>
      </c>
      <c r="CA23" s="216">
        <v>6887</v>
      </c>
      <c r="CB23" s="216">
        <v>11909</v>
      </c>
      <c r="CC23" s="2">
        <v>877</v>
      </c>
      <c r="CD23" s="216">
        <v>1609</v>
      </c>
      <c r="CE23" s="256">
        <v>3025</v>
      </c>
      <c r="CF23" s="256">
        <v>3025</v>
      </c>
      <c r="CG23" s="216">
        <v>8660</v>
      </c>
      <c r="CH23" s="216">
        <v>16785</v>
      </c>
      <c r="CI23" s="83"/>
      <c r="CJ23" s="311"/>
      <c r="CK23" s="207" t="s">
        <v>216</v>
      </c>
      <c r="CL23" s="217">
        <v>390</v>
      </c>
      <c r="CM23" s="217">
        <v>780</v>
      </c>
      <c r="CN23" s="217">
        <v>645</v>
      </c>
      <c r="CO23" s="217">
        <v>1289</v>
      </c>
      <c r="CP23" s="240">
        <v>0</v>
      </c>
      <c r="CQ23" s="240">
        <v>0</v>
      </c>
      <c r="CR23" s="240">
        <v>0</v>
      </c>
      <c r="CS23" s="240">
        <v>0</v>
      </c>
      <c r="CT23" s="242">
        <f t="shared" si="2"/>
        <v>1035</v>
      </c>
      <c r="CU23" s="242">
        <f t="shared" si="2"/>
        <v>2069</v>
      </c>
      <c r="CV23" s="83"/>
      <c r="CW23" s="310"/>
      <c r="CX23" s="206" t="s">
        <v>216</v>
      </c>
      <c r="CY23" s="207">
        <v>20</v>
      </c>
      <c r="CZ23" s="207">
        <v>40</v>
      </c>
      <c r="DA23" s="207">
        <v>13</v>
      </c>
      <c r="DB23" s="207">
        <v>26</v>
      </c>
    </row>
    <row r="24" spans="1:106" ht="14.5" x14ac:dyDescent="0.35">
      <c r="H24" s="83"/>
      <c r="Q24" s="83"/>
      <c r="Z24" s="83"/>
      <c r="AI24" s="83"/>
      <c r="AN24" s="83"/>
      <c r="AT24" s="83"/>
      <c r="BA24" s="83"/>
      <c r="BG24" s="83"/>
      <c r="BP24" s="83"/>
      <c r="BV24" s="83"/>
      <c r="BW24" s="2"/>
      <c r="BX24" s="2"/>
      <c r="BY24" s="2"/>
      <c r="BZ24" s="2"/>
      <c r="CA24" s="2"/>
      <c r="CB24" s="2"/>
      <c r="CC24" s="2"/>
      <c r="CD24" s="2"/>
      <c r="CE24" s="2"/>
      <c r="CF24" s="216"/>
      <c r="CG24" s="2"/>
      <c r="CH24" s="2"/>
      <c r="CI24" s="83"/>
      <c r="CV24" s="83"/>
    </row>
    <row r="25" spans="1:106" ht="14.5" x14ac:dyDescent="0.35">
      <c r="H25" s="83"/>
      <c r="Q25" s="83"/>
      <c r="S25" s="218" t="s">
        <v>185</v>
      </c>
      <c r="T25" s="219"/>
      <c r="U25" s="218"/>
      <c r="V25" s="220"/>
      <c r="W25" s="218"/>
      <c r="X25" s="218"/>
      <c r="Y25" s="218"/>
      <c r="Z25" s="83"/>
      <c r="AI25" s="83"/>
      <c r="AN25" s="83"/>
      <c r="AT25" s="83"/>
      <c r="BA25" s="83"/>
      <c r="BG25" s="83"/>
      <c r="BP25" s="83"/>
      <c r="BV25" s="83"/>
      <c r="BW25" s="2"/>
      <c r="BX25" s="2"/>
      <c r="BY25" s="221" t="s">
        <v>187</v>
      </c>
      <c r="BZ25" s="251"/>
      <c r="CA25" s="251"/>
      <c r="CB25" s="251"/>
      <c r="CC25" s="97"/>
      <c r="CD25" s="97"/>
      <c r="CE25" s="257"/>
      <c r="CF25" s="216"/>
      <c r="CG25" s="257"/>
      <c r="CH25" s="2"/>
      <c r="CI25" s="83"/>
      <c r="CV25" s="83"/>
    </row>
    <row r="26" spans="1:106" ht="14.5" x14ac:dyDescent="0.35">
      <c r="H26" s="83"/>
      <c r="Q26" s="83"/>
      <c r="S26" s="221" t="s">
        <v>188</v>
      </c>
      <c r="T26" s="222"/>
      <c r="U26" s="223"/>
      <c r="V26" s="223"/>
      <c r="W26" s="223"/>
      <c r="X26" s="223"/>
      <c r="Y26" s="223"/>
      <c r="Z26" s="83"/>
      <c r="AI26" s="83"/>
      <c r="AN26" s="83"/>
      <c r="AT26" s="83"/>
      <c r="BA26" s="83"/>
      <c r="BG26" s="83"/>
      <c r="BP26" s="83"/>
      <c r="BV26" s="83"/>
      <c r="BW26" s="2"/>
      <c r="BX26" s="2"/>
      <c r="BY26" s="221" t="s">
        <v>188</v>
      </c>
      <c r="BZ26" s="251"/>
      <c r="CA26" s="97"/>
      <c r="CB26" s="252"/>
      <c r="CC26" s="252"/>
      <c r="CD26" s="97"/>
      <c r="CE26" s="257"/>
      <c r="CF26" s="216"/>
      <c r="CG26" s="2"/>
      <c r="CH26" s="2"/>
      <c r="CI26" s="83"/>
      <c r="CV26" s="83"/>
    </row>
    <row r="27" spans="1:106" ht="14.5" x14ac:dyDescent="0.35">
      <c r="H27" s="83"/>
      <c r="Q27" s="83"/>
      <c r="Z27" s="83"/>
      <c r="AI27" s="83"/>
      <c r="AN27" s="83"/>
      <c r="AT27" s="83"/>
      <c r="BA27" s="83"/>
      <c r="BG27" s="83"/>
      <c r="BP27" s="83"/>
      <c r="BV27" s="83"/>
      <c r="BW27" s="2"/>
      <c r="BX27" s="2"/>
      <c r="CE27" s="2"/>
      <c r="CF27" s="2"/>
      <c r="CG27" s="2"/>
      <c r="CH27" s="2"/>
      <c r="CI27" s="83"/>
      <c r="CV27" s="83"/>
    </row>
    <row r="28" spans="1:106" ht="14.5" x14ac:dyDescent="0.35">
      <c r="H28" s="83"/>
      <c r="Q28" s="83"/>
      <c r="Z28" s="83"/>
      <c r="AI28" s="83"/>
      <c r="AN28" s="83"/>
      <c r="AT28" s="83"/>
      <c r="BA28" s="83"/>
      <c r="BG28" s="83"/>
      <c r="BP28" s="83"/>
      <c r="BV28" s="83"/>
      <c r="CI28" s="83"/>
      <c r="CV28" s="83"/>
    </row>
    <row r="29" spans="1:106" ht="14.5" x14ac:dyDescent="0.35">
      <c r="H29" s="83"/>
      <c r="Q29" s="83"/>
      <c r="Z29" s="83"/>
      <c r="AI29" s="83"/>
      <c r="AN29" s="83"/>
      <c r="AT29" s="83"/>
      <c r="BA29" s="83"/>
      <c r="BG29" s="83"/>
      <c r="BP29" s="83"/>
      <c r="BV29" s="83"/>
      <c r="CI29" s="83"/>
      <c r="CV29" s="83"/>
    </row>
    <row r="30" spans="1:106" ht="14.5" x14ac:dyDescent="0.35">
      <c r="H30" s="83"/>
      <c r="Q30" s="83"/>
      <c r="Z30" s="83"/>
      <c r="AI30" s="83"/>
      <c r="AN30" s="83"/>
      <c r="AT30" s="83"/>
      <c r="BA30" s="83"/>
      <c r="BG30" s="83"/>
      <c r="BP30" s="83"/>
      <c r="BV30" s="83"/>
      <c r="CI30" s="83"/>
      <c r="CV30" s="83"/>
    </row>
    <row r="31" spans="1:106" ht="14.5" x14ac:dyDescent="0.35">
      <c r="H31" s="83"/>
      <c r="Q31" s="83"/>
      <c r="Z31" s="83"/>
      <c r="AI31" s="83"/>
      <c r="AN31" s="83"/>
      <c r="AT31" s="83"/>
      <c r="BA31" s="83"/>
      <c r="BG31" s="83"/>
      <c r="BP31" s="83"/>
      <c r="BV31" s="83"/>
      <c r="CI31" s="83"/>
      <c r="CV31" s="83"/>
    </row>
    <row r="32" spans="1:106" ht="14.5" x14ac:dyDescent="0.35">
      <c r="H32" s="83"/>
      <c r="Q32" s="83"/>
      <c r="Z32" s="83"/>
      <c r="AI32" s="83"/>
      <c r="AN32" s="83"/>
      <c r="AT32" s="83"/>
      <c r="BA32" s="83"/>
      <c r="BG32" s="83"/>
      <c r="BP32" s="83"/>
      <c r="BV32" s="83"/>
      <c r="CI32" s="83"/>
      <c r="CV32" s="83"/>
    </row>
    <row r="33" spans="8:100" ht="14.5" x14ac:dyDescent="0.35">
      <c r="H33" s="83"/>
      <c r="Q33" s="83"/>
      <c r="Z33" s="83"/>
      <c r="AI33" s="83"/>
      <c r="AN33" s="83"/>
      <c r="AT33" s="83"/>
      <c r="BA33" s="83"/>
      <c r="BG33" s="83"/>
      <c r="BP33" s="83"/>
      <c r="BV33" s="83"/>
      <c r="CI33" s="83"/>
      <c r="CV33" s="83"/>
    </row>
    <row r="34" spans="8:100" ht="14.5" x14ac:dyDescent="0.35">
      <c r="H34" s="84"/>
      <c r="Q34" s="84"/>
      <c r="Z34" s="84"/>
      <c r="AI34" s="84"/>
      <c r="AN34" s="84"/>
      <c r="AT34" s="84"/>
      <c r="BA34" s="84"/>
      <c r="BG34" s="84"/>
      <c r="BP34" s="84"/>
      <c r="BV34" s="84"/>
      <c r="CI34" s="84"/>
      <c r="CV34" s="84"/>
    </row>
    <row r="35" spans="8:100" ht="14.5" x14ac:dyDescent="0.35">
      <c r="H35" s="85"/>
      <c r="Q35" s="85"/>
      <c r="Z35" s="85"/>
      <c r="AI35" s="85"/>
      <c r="AN35" s="85"/>
      <c r="AT35" s="85"/>
      <c r="BA35" s="85"/>
      <c r="BG35" s="85"/>
      <c r="BP35" s="85"/>
      <c r="BV35" s="85"/>
      <c r="CI35" s="85"/>
      <c r="CV35" s="85"/>
    </row>
    <row r="36" spans="8:100" ht="14.5" x14ac:dyDescent="0.35">
      <c r="H36" s="86"/>
      <c r="Q36" s="86"/>
      <c r="Z36" s="86"/>
      <c r="AI36" s="86"/>
      <c r="AN36" s="86"/>
      <c r="AT36" s="86"/>
      <c r="BA36" s="86"/>
      <c r="BG36" s="86"/>
      <c r="BP36" s="86"/>
      <c r="BV36" s="86"/>
      <c r="CI36" s="86"/>
      <c r="CV36" s="86"/>
    </row>
    <row r="37" spans="8:100" ht="14.5" x14ac:dyDescent="0.35">
      <c r="H37" s="86"/>
      <c r="Q37" s="86"/>
      <c r="Z37" s="86"/>
      <c r="AI37" s="86"/>
      <c r="AN37" s="86"/>
      <c r="AT37" s="86"/>
      <c r="BA37" s="86"/>
      <c r="BG37" s="86"/>
      <c r="BP37" s="86"/>
      <c r="BV37" s="86"/>
      <c r="CI37" s="86"/>
      <c r="CV37" s="86"/>
    </row>
    <row r="40" spans="8:100" ht="14.5" x14ac:dyDescent="0.35">
      <c r="H40" s="88"/>
      <c r="Q40" s="88"/>
      <c r="Z40" s="88"/>
      <c r="AI40" s="88"/>
      <c r="AN40" s="88"/>
      <c r="AT40" s="88"/>
      <c r="BA40" s="88"/>
      <c r="BG40" s="88"/>
      <c r="BP40" s="88"/>
      <c r="BV40" s="88"/>
      <c r="CI40" s="88"/>
      <c r="CV40" s="88"/>
    </row>
    <row r="41" spans="8:100" ht="14.5" x14ac:dyDescent="0.35">
      <c r="H41" s="89"/>
      <c r="Q41" s="89"/>
      <c r="Z41" s="89"/>
      <c r="AI41" s="89"/>
      <c r="AN41" s="89"/>
      <c r="AT41" s="89"/>
      <c r="BA41" s="89"/>
      <c r="BG41" s="89"/>
      <c r="BP41" s="89"/>
      <c r="BV41" s="89"/>
      <c r="CI41" s="89"/>
      <c r="CV41" s="89"/>
    </row>
    <row r="42" spans="8:100" ht="14.5" x14ac:dyDescent="0.35">
      <c r="H42" s="89"/>
      <c r="Q42" s="89"/>
      <c r="Z42" s="89"/>
      <c r="AI42" s="89"/>
      <c r="AN42" s="89"/>
      <c r="AT42" s="89"/>
      <c r="BA42" s="89"/>
      <c r="BG42" s="89"/>
      <c r="BP42" s="89"/>
      <c r="BV42" s="89"/>
      <c r="CI42" s="89"/>
      <c r="CV42" s="89"/>
    </row>
  </sheetData>
  <mergeCells count="102">
    <mergeCell ref="R16:R19"/>
    <mergeCell ref="R5:Y5"/>
    <mergeCell ref="BH20:BH23"/>
    <mergeCell ref="BQ20:BQ23"/>
    <mergeCell ref="AA12:AA15"/>
    <mergeCell ref="AA16:AA19"/>
    <mergeCell ref="AL6:AM6"/>
    <mergeCell ref="AJ8:AJ11"/>
    <mergeCell ref="AJ12:AJ15"/>
    <mergeCell ref="AJ16:AJ19"/>
    <mergeCell ref="AJ5:AM5"/>
    <mergeCell ref="AO12:AO15"/>
    <mergeCell ref="AO16:AO19"/>
    <mergeCell ref="AO5:AS5"/>
    <mergeCell ref="AW6:AX6"/>
    <mergeCell ref="AU12:AU15"/>
    <mergeCell ref="AU16:AU19"/>
    <mergeCell ref="BB12:BB15"/>
    <mergeCell ref="BB16:BB19"/>
    <mergeCell ref="BH12:BH15"/>
    <mergeCell ref="BH16:BH19"/>
    <mergeCell ref="A1:XFD1"/>
    <mergeCell ref="T6:U6"/>
    <mergeCell ref="V6:W6"/>
    <mergeCell ref="X6:Y6"/>
    <mergeCell ref="R8:R11"/>
    <mergeCell ref="A5:G5"/>
    <mergeCell ref="AC6:AD6"/>
    <mergeCell ref="AE6:AF6"/>
    <mergeCell ref="AG6:AH6"/>
    <mergeCell ref="AA8:AA11"/>
    <mergeCell ref="AQ6:AR6"/>
    <mergeCell ref="AO8:AO11"/>
    <mergeCell ref="BD6:BE6"/>
    <mergeCell ref="BB8:BB11"/>
    <mergeCell ref="BN6:BO6"/>
    <mergeCell ref="AA5:AH5"/>
    <mergeCell ref="AY6:AZ6"/>
    <mergeCell ref="AU8:AU11"/>
    <mergeCell ref="AU5:AZ5"/>
    <mergeCell ref="BB5:BF5"/>
    <mergeCell ref="BJ6:BK6"/>
    <mergeCell ref="BL6:BM6"/>
    <mergeCell ref="BH8:BH11"/>
    <mergeCell ref="BH5:BO5"/>
    <mergeCell ref="A16:A19"/>
    <mergeCell ref="C6:D6"/>
    <mergeCell ref="E6:F6"/>
    <mergeCell ref="A8:A11"/>
    <mergeCell ref="I16:I19"/>
    <mergeCell ref="I5:P5"/>
    <mergeCell ref="K6:L6"/>
    <mergeCell ref="M6:N6"/>
    <mergeCell ref="O6:P6"/>
    <mergeCell ref="I8:I11"/>
    <mergeCell ref="I12:I15"/>
    <mergeCell ref="CW16:CW19"/>
    <mergeCell ref="CW5:DB5"/>
    <mergeCell ref="CJ16:CJ19"/>
    <mergeCell ref="BS6:BT6"/>
    <mergeCell ref="BQ8:BQ11"/>
    <mergeCell ref="BQ12:BQ15"/>
    <mergeCell ref="BQ16:BQ19"/>
    <mergeCell ref="BQ5:BU5"/>
    <mergeCell ref="BW16:BW19"/>
    <mergeCell ref="BY6:BZ6"/>
    <mergeCell ref="CA6:CB6"/>
    <mergeCell ref="CC6:CD6"/>
    <mergeCell ref="A2:XFD2"/>
    <mergeCell ref="A3:XFD3"/>
    <mergeCell ref="A4:XFD4"/>
    <mergeCell ref="CY6:CZ6"/>
    <mergeCell ref="DA6:DB6"/>
    <mergeCell ref="CW8:CW11"/>
    <mergeCell ref="CW12:CW15"/>
    <mergeCell ref="CT6:CU6"/>
    <mergeCell ref="CJ8:CJ11"/>
    <mergeCell ref="CJ12:CJ15"/>
    <mergeCell ref="CJ5:CU5"/>
    <mergeCell ref="CL6:CM6"/>
    <mergeCell ref="CN6:CO6"/>
    <mergeCell ref="CE6:CF6"/>
    <mergeCell ref="BW5:CD5"/>
    <mergeCell ref="CE5:CH5"/>
    <mergeCell ref="CP6:CQ6"/>
    <mergeCell ref="CR6:CS6"/>
    <mergeCell ref="CG6:CH6"/>
    <mergeCell ref="BW8:BW11"/>
    <mergeCell ref="BW12:BW15"/>
    <mergeCell ref="A12:A15"/>
    <mergeCell ref="R12:R15"/>
    <mergeCell ref="A20:A23"/>
    <mergeCell ref="I20:I23"/>
    <mergeCell ref="R20:R23"/>
    <mergeCell ref="AA20:AA23"/>
    <mergeCell ref="AJ20:AJ23"/>
    <mergeCell ref="CJ20:CJ23"/>
    <mergeCell ref="CW20:CW23"/>
    <mergeCell ref="AO20:AO23"/>
    <mergeCell ref="AU20:AU23"/>
    <mergeCell ref="BB20:BB23"/>
    <mergeCell ref="BW20:BW23"/>
  </mergeCells>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X43"/>
  <sheetViews>
    <sheetView zoomScaleNormal="100" workbookViewId="0">
      <selection activeCell="I19" sqref="I19"/>
    </sheetView>
  </sheetViews>
  <sheetFormatPr defaultRowHeight="15" customHeight="1" x14ac:dyDescent="0.35"/>
  <cols>
    <col min="1" max="1" width="9" bestFit="1" customWidth="1"/>
    <col min="2" max="2" width="8.1796875" bestFit="1" customWidth="1"/>
    <col min="3" max="3" width="18.54296875" customWidth="1"/>
    <col min="4" max="4" width="22.54296875" customWidth="1"/>
    <col min="5" max="5" width="18.54296875" customWidth="1"/>
    <col min="6" max="6" width="0.54296875" style="87" customWidth="1"/>
    <col min="7" max="7" width="9" bestFit="1" customWidth="1"/>
    <col min="8" max="8" width="8.1796875" bestFit="1" customWidth="1"/>
    <col min="9" max="11" width="17.1796875" customWidth="1"/>
    <col min="12" max="12" width="0.54296875" style="87" customWidth="1"/>
    <col min="13" max="13" width="9.54296875" customWidth="1"/>
    <col min="14" max="14" width="8.1796875" bestFit="1" customWidth="1"/>
    <col min="15" max="15" width="11.54296875" customWidth="1"/>
    <col min="16" max="16" width="14.1796875" customWidth="1"/>
    <col min="17" max="17" width="11.54296875" customWidth="1"/>
    <col min="18" max="18" width="0.54296875" style="87" customWidth="1"/>
    <col min="19" max="19" width="9" bestFit="1" customWidth="1"/>
    <col min="20" max="20" width="8.1796875" customWidth="1"/>
    <col min="21" max="23" width="16.1796875" customWidth="1"/>
    <col min="24" max="24" width="0.54296875" style="87" customWidth="1"/>
    <col min="25" max="25" width="9" bestFit="1" customWidth="1"/>
    <col min="26" max="26" width="8.1796875" bestFit="1" customWidth="1"/>
    <col min="27" max="27" width="17.7265625" bestFit="1" customWidth="1"/>
    <col min="28" max="28" width="0.54296875" style="87" customWidth="1"/>
    <col min="30" max="30" width="11" customWidth="1"/>
    <col min="31" max="32" width="18.54296875" customWidth="1"/>
    <col min="33" max="33" width="0.54296875" style="87" customWidth="1"/>
    <col min="36" max="37" width="18.54296875" customWidth="1"/>
    <col min="38" max="38" width="0.54296875" style="87" customWidth="1"/>
    <col min="39" max="39" width="9" bestFit="1" customWidth="1"/>
    <col min="40" max="40" width="8.1796875" bestFit="1" customWidth="1"/>
    <col min="41" max="42" width="16.54296875" customWidth="1"/>
    <col min="43" max="43" width="0.54296875" style="87" customWidth="1"/>
    <col min="44" max="44" width="9" bestFit="1" customWidth="1"/>
    <col min="45" max="45" width="7.81640625" bestFit="1" customWidth="1"/>
    <col min="46" max="51" width="11.54296875" customWidth="1"/>
    <col min="52" max="52" width="0.54296875" style="87" customWidth="1"/>
    <col min="53" max="53" width="9" bestFit="1" customWidth="1"/>
    <col min="54" max="54" width="8.1796875" bestFit="1" customWidth="1"/>
    <col min="55" max="56" width="15.54296875" customWidth="1"/>
    <col min="57" max="57" width="0.54296875" style="87" customWidth="1"/>
    <col min="60" max="64" width="18.54296875" customWidth="1"/>
    <col min="65" max="65" width="0.54296875" style="87" customWidth="1"/>
    <col min="66" max="66" width="9" bestFit="1" customWidth="1"/>
    <col min="67" max="67" width="18.26953125" bestFit="1" customWidth="1"/>
    <col min="68" max="71" width="11.54296875" customWidth="1"/>
    <col min="72" max="72" width="0.54296875" style="87" customWidth="1"/>
    <col min="73" max="73" width="9" bestFit="1" customWidth="1"/>
    <col min="74" max="74" width="8.1796875" bestFit="1" customWidth="1"/>
    <col min="75" max="76" width="19.54296875" customWidth="1"/>
  </cols>
  <sheetData>
    <row r="1" spans="1:76" s="281" customFormat="1" ht="26" x14ac:dyDescent="0.6">
      <c r="A1" s="281" t="s">
        <v>0</v>
      </c>
    </row>
    <row r="2" spans="1:76" s="282" customFormat="1" ht="14.5" x14ac:dyDescent="0.35"/>
    <row r="3" spans="1:76" s="313" customFormat="1" ht="18.5" x14ac:dyDescent="0.45">
      <c r="A3" s="313" t="s">
        <v>217</v>
      </c>
    </row>
    <row r="4" spans="1:76" s="326" customFormat="1" ht="14.5" customHeight="1" x14ac:dyDescent="0.35">
      <c r="A4" s="326" t="s">
        <v>218</v>
      </c>
    </row>
    <row r="5" spans="1:76" s="282" customFormat="1" ht="14.5" x14ac:dyDescent="0.35"/>
    <row r="6" spans="1:76" s="91" customFormat="1" ht="18.5" x14ac:dyDescent="0.45">
      <c r="A6" s="295" t="s">
        <v>111</v>
      </c>
      <c r="B6" s="295"/>
      <c r="C6" s="295"/>
      <c r="D6" s="295"/>
      <c r="E6" s="295"/>
      <c r="F6" s="81"/>
      <c r="G6" s="296" t="s">
        <v>112</v>
      </c>
      <c r="H6" s="296"/>
      <c r="I6" s="296"/>
      <c r="J6" s="296"/>
      <c r="K6" s="296"/>
      <c r="L6" s="81"/>
      <c r="M6" s="295" t="s">
        <v>113</v>
      </c>
      <c r="N6" s="295"/>
      <c r="O6" s="295"/>
      <c r="P6" s="295"/>
      <c r="Q6" s="295"/>
      <c r="R6" s="81"/>
      <c r="S6" s="296" t="s">
        <v>114</v>
      </c>
      <c r="T6" s="296"/>
      <c r="U6" s="296"/>
      <c r="V6" s="296"/>
      <c r="W6" s="296"/>
      <c r="X6" s="81"/>
      <c r="Y6" s="297" t="s">
        <v>115</v>
      </c>
      <c r="Z6" s="297"/>
      <c r="AA6" s="297"/>
      <c r="AB6" s="81"/>
      <c r="AC6" s="296" t="s">
        <v>116</v>
      </c>
      <c r="AD6" s="296"/>
      <c r="AE6" s="296"/>
      <c r="AF6" s="296"/>
      <c r="AG6" s="81"/>
      <c r="AH6" s="297" t="s">
        <v>117</v>
      </c>
      <c r="AI6" s="297"/>
      <c r="AJ6" s="297"/>
      <c r="AK6" s="297"/>
      <c r="AL6" s="81"/>
      <c r="AM6" s="296" t="s">
        <v>118</v>
      </c>
      <c r="AN6" s="327"/>
      <c r="AO6" s="327"/>
      <c r="AP6" s="327"/>
      <c r="AQ6" s="81"/>
      <c r="AR6" s="297" t="s">
        <v>119</v>
      </c>
      <c r="AS6" s="297"/>
      <c r="AT6" s="297"/>
      <c r="AU6" s="297"/>
      <c r="AV6" s="297"/>
      <c r="AW6" s="297"/>
      <c r="AX6" s="297"/>
      <c r="AY6" s="297"/>
      <c r="AZ6" s="81"/>
      <c r="BA6" s="304" t="s">
        <v>120</v>
      </c>
      <c r="BB6" s="304"/>
      <c r="BC6" s="304"/>
      <c r="BD6" s="304"/>
      <c r="BE6" s="81"/>
      <c r="BF6" s="297" t="s">
        <v>121</v>
      </c>
      <c r="BG6" s="297"/>
      <c r="BH6" s="297"/>
      <c r="BI6" s="297"/>
      <c r="BJ6" s="297"/>
      <c r="BK6" s="297"/>
      <c r="BL6" s="297"/>
      <c r="BM6" s="81"/>
      <c r="BN6" s="294" t="s">
        <v>122</v>
      </c>
      <c r="BO6" s="294"/>
      <c r="BP6" s="294"/>
      <c r="BQ6" s="294"/>
      <c r="BR6" s="294"/>
      <c r="BS6" s="294"/>
      <c r="BT6" s="81"/>
      <c r="BU6" s="295" t="s">
        <v>123</v>
      </c>
      <c r="BV6" s="295"/>
      <c r="BW6" s="295"/>
      <c r="BX6" s="295"/>
    </row>
    <row r="7" spans="1:76" s="2" customFormat="1" ht="29.15" customHeight="1" x14ac:dyDescent="0.35">
      <c r="A7" s="49"/>
      <c r="B7" s="49"/>
      <c r="C7" s="49" t="s">
        <v>219</v>
      </c>
      <c r="D7" s="51" t="s">
        <v>203</v>
      </c>
      <c r="E7" s="49" t="s">
        <v>204</v>
      </c>
      <c r="F7" s="105"/>
      <c r="G7" s="106"/>
      <c r="H7" s="106"/>
      <c r="I7" s="49" t="s">
        <v>127</v>
      </c>
      <c r="J7" s="49" t="s">
        <v>128</v>
      </c>
      <c r="K7" s="49" t="s">
        <v>129</v>
      </c>
      <c r="L7" s="105"/>
      <c r="M7" s="106"/>
      <c r="N7" s="106"/>
      <c r="O7" s="74" t="s">
        <v>191</v>
      </c>
      <c r="P7" s="66" t="s">
        <v>205</v>
      </c>
      <c r="Q7" s="66" t="s">
        <v>192</v>
      </c>
      <c r="R7" s="105"/>
      <c r="S7" s="106"/>
      <c r="T7" s="106"/>
      <c r="U7" s="51" t="s">
        <v>193</v>
      </c>
      <c r="V7" s="49" t="s">
        <v>194</v>
      </c>
      <c r="W7" s="51" t="s">
        <v>129</v>
      </c>
      <c r="X7" s="105"/>
      <c r="Y7" s="106"/>
      <c r="Z7" s="106"/>
      <c r="AA7" s="49" t="s">
        <v>124</v>
      </c>
      <c r="AB7" s="105"/>
      <c r="AC7" s="52"/>
      <c r="AD7" s="98"/>
      <c r="AE7" s="52" t="s">
        <v>127</v>
      </c>
      <c r="AF7" s="111" t="s">
        <v>206</v>
      </c>
      <c r="AG7" s="105"/>
      <c r="AH7" s="99"/>
      <c r="AI7" s="99"/>
      <c r="AJ7" s="74" t="s">
        <v>196</v>
      </c>
      <c r="AK7" s="66" t="s">
        <v>220</v>
      </c>
      <c r="AL7" s="105"/>
      <c r="AM7" s="52"/>
      <c r="AN7" s="52"/>
      <c r="AO7" s="51" t="s">
        <v>127</v>
      </c>
      <c r="AP7" s="151" t="s">
        <v>139</v>
      </c>
      <c r="AQ7" s="105"/>
      <c r="AR7" s="35"/>
      <c r="AS7" s="35"/>
      <c r="AT7" s="301" t="s">
        <v>140</v>
      </c>
      <c r="AU7" s="301"/>
      <c r="AV7" s="301" t="s">
        <v>197</v>
      </c>
      <c r="AW7" s="301"/>
      <c r="AX7" s="301" t="s">
        <v>129</v>
      </c>
      <c r="AY7" s="301"/>
      <c r="AZ7" s="105"/>
      <c r="BA7" s="99"/>
      <c r="BB7" s="99"/>
      <c r="BC7" s="49" t="s">
        <v>145</v>
      </c>
      <c r="BD7" s="49" t="s">
        <v>209</v>
      </c>
      <c r="BE7" s="105"/>
      <c r="BF7" s="99"/>
      <c r="BG7" s="99"/>
      <c r="BH7" s="52" t="s">
        <v>144</v>
      </c>
      <c r="BI7" s="52" t="s">
        <v>145</v>
      </c>
      <c r="BJ7" s="52" t="s">
        <v>146</v>
      </c>
      <c r="BK7" s="52" t="s">
        <v>147</v>
      </c>
      <c r="BL7" s="99" t="s">
        <v>129</v>
      </c>
      <c r="BM7" s="105"/>
      <c r="BN7" s="106"/>
      <c r="BO7" s="106"/>
      <c r="BP7" s="49" t="s">
        <v>148</v>
      </c>
      <c r="BQ7" s="49" t="s">
        <v>149</v>
      </c>
      <c r="BR7" s="49" t="s">
        <v>150</v>
      </c>
      <c r="BS7" s="49" t="s">
        <v>151</v>
      </c>
      <c r="BT7" s="105"/>
      <c r="BU7" s="106"/>
      <c r="BV7" s="106"/>
      <c r="BW7" s="49" t="s">
        <v>145</v>
      </c>
      <c r="BX7" s="49" t="s">
        <v>210</v>
      </c>
    </row>
    <row r="8" spans="1:76" ht="14.5" x14ac:dyDescent="0.35">
      <c r="A8" s="33" t="s">
        <v>153</v>
      </c>
      <c r="B8" s="34" t="s">
        <v>221</v>
      </c>
      <c r="C8" s="33" t="s">
        <v>155</v>
      </c>
      <c r="D8" s="45" t="s">
        <v>155</v>
      </c>
      <c r="E8" s="34" t="s">
        <v>154</v>
      </c>
      <c r="F8" s="82"/>
      <c r="G8" s="24" t="s">
        <v>153</v>
      </c>
      <c r="H8" s="24" t="s">
        <v>221</v>
      </c>
      <c r="I8" s="24" t="s">
        <v>155</v>
      </c>
      <c r="J8" s="24" t="s">
        <v>155</v>
      </c>
      <c r="K8" s="24" t="s">
        <v>155</v>
      </c>
      <c r="L8" s="82"/>
      <c r="M8" s="103" t="s">
        <v>153</v>
      </c>
      <c r="N8" s="103" t="s">
        <v>222</v>
      </c>
      <c r="O8" s="103" t="s">
        <v>155</v>
      </c>
      <c r="P8" s="103" t="s">
        <v>155</v>
      </c>
      <c r="Q8" s="103" t="s">
        <v>155</v>
      </c>
      <c r="R8" s="82"/>
      <c r="S8" s="24" t="s">
        <v>153</v>
      </c>
      <c r="T8" s="24" t="s">
        <v>221</v>
      </c>
      <c r="U8" s="24" t="s">
        <v>155</v>
      </c>
      <c r="V8" s="24" t="s">
        <v>155</v>
      </c>
      <c r="W8" s="24" t="s">
        <v>155</v>
      </c>
      <c r="X8" s="82"/>
      <c r="Y8" s="24" t="s">
        <v>153</v>
      </c>
      <c r="Z8" s="24" t="s">
        <v>221</v>
      </c>
      <c r="AA8" s="24" t="s">
        <v>155</v>
      </c>
      <c r="AB8" s="82"/>
      <c r="AC8" s="103" t="s">
        <v>153</v>
      </c>
      <c r="AD8" s="103" t="s">
        <v>221</v>
      </c>
      <c r="AE8" s="103" t="s">
        <v>155</v>
      </c>
      <c r="AF8" s="103" t="s">
        <v>154</v>
      </c>
      <c r="AG8" s="82"/>
      <c r="AH8" s="75" t="s">
        <v>153</v>
      </c>
      <c r="AI8" s="75" t="s">
        <v>221</v>
      </c>
      <c r="AJ8" s="75" t="s">
        <v>155</v>
      </c>
      <c r="AK8" s="75" t="s">
        <v>155</v>
      </c>
      <c r="AL8" s="82"/>
      <c r="AM8" s="25" t="s">
        <v>153</v>
      </c>
      <c r="AN8" s="25" t="s">
        <v>221</v>
      </c>
      <c r="AO8" s="25" t="s">
        <v>155</v>
      </c>
      <c r="AP8" s="25" t="s">
        <v>154</v>
      </c>
      <c r="AQ8" s="82"/>
      <c r="AR8" s="25" t="s">
        <v>153</v>
      </c>
      <c r="AS8" s="25" t="s">
        <v>222</v>
      </c>
      <c r="AT8" s="24" t="s">
        <v>154</v>
      </c>
      <c r="AU8" s="24" t="s">
        <v>155</v>
      </c>
      <c r="AV8" s="24" t="s">
        <v>154</v>
      </c>
      <c r="AW8" s="24" t="s">
        <v>155</v>
      </c>
      <c r="AX8" s="24" t="s">
        <v>154</v>
      </c>
      <c r="AY8" s="24" t="s">
        <v>155</v>
      </c>
      <c r="AZ8" s="82"/>
      <c r="BA8" s="24" t="s">
        <v>153</v>
      </c>
      <c r="BB8" s="24" t="s">
        <v>221</v>
      </c>
      <c r="BC8" s="24" t="s">
        <v>155</v>
      </c>
      <c r="BD8" s="24" t="s">
        <v>154</v>
      </c>
      <c r="BE8" s="82"/>
      <c r="BF8" s="33" t="s">
        <v>153</v>
      </c>
      <c r="BG8" s="33" t="s">
        <v>222</v>
      </c>
      <c r="BH8" s="33" t="s">
        <v>155</v>
      </c>
      <c r="BI8" s="33" t="s">
        <v>155</v>
      </c>
      <c r="BJ8" s="33" t="s">
        <v>155</v>
      </c>
      <c r="BK8" s="33" t="s">
        <v>155</v>
      </c>
      <c r="BL8" s="33" t="s">
        <v>155</v>
      </c>
      <c r="BM8" s="82"/>
      <c r="BN8" s="24" t="s">
        <v>153</v>
      </c>
      <c r="BO8" s="24" t="s">
        <v>221</v>
      </c>
      <c r="BP8" s="24" t="s">
        <v>154</v>
      </c>
      <c r="BQ8" s="24" t="s">
        <v>155</v>
      </c>
      <c r="BR8" s="24" t="s">
        <v>155</v>
      </c>
      <c r="BS8" s="24" t="s">
        <v>155</v>
      </c>
      <c r="BT8" s="82"/>
      <c r="BU8" s="24" t="s">
        <v>153</v>
      </c>
      <c r="BV8" s="24" t="s">
        <v>221</v>
      </c>
      <c r="BW8" s="24" t="s">
        <v>155</v>
      </c>
      <c r="BX8" s="24" t="s">
        <v>155</v>
      </c>
    </row>
    <row r="9" spans="1:76" ht="14.5" customHeight="1" x14ac:dyDescent="0.35">
      <c r="A9" s="328">
        <v>44256</v>
      </c>
      <c r="B9" s="27" t="s">
        <v>223</v>
      </c>
      <c r="C9" s="28">
        <v>41495</v>
      </c>
      <c r="D9" s="29">
        <v>15114</v>
      </c>
      <c r="E9" s="28">
        <v>32757</v>
      </c>
      <c r="F9" s="83"/>
      <c r="G9" s="314" t="s">
        <v>181</v>
      </c>
      <c r="H9" s="65" t="s">
        <v>223</v>
      </c>
      <c r="I9" s="43">
        <v>36450</v>
      </c>
      <c r="J9" s="43">
        <v>65319</v>
      </c>
      <c r="K9" s="62">
        <v>101769</v>
      </c>
      <c r="L9" s="83"/>
      <c r="M9" s="314" t="s">
        <v>181</v>
      </c>
      <c r="N9" s="104" t="s">
        <v>223</v>
      </c>
      <c r="O9" s="41">
        <v>35500</v>
      </c>
      <c r="P9" s="41">
        <v>12000</v>
      </c>
      <c r="Q9" s="41"/>
      <c r="R9" s="83"/>
      <c r="S9" s="279" t="s">
        <v>181</v>
      </c>
      <c r="T9" s="65" t="s">
        <v>223</v>
      </c>
      <c r="U9" s="39">
        <v>12455</v>
      </c>
      <c r="V9" s="39">
        <v>2947</v>
      </c>
      <c r="W9" s="39">
        <v>15402</v>
      </c>
      <c r="X9" s="83"/>
      <c r="Y9" s="314" t="s">
        <v>181</v>
      </c>
      <c r="Z9" s="104" t="s">
        <v>223</v>
      </c>
      <c r="AA9" s="43">
        <v>15277</v>
      </c>
      <c r="AB9" s="83"/>
      <c r="AC9" s="275" t="s">
        <v>181</v>
      </c>
      <c r="AD9" t="s">
        <v>223</v>
      </c>
      <c r="AE9" s="108">
        <v>1688</v>
      </c>
      <c r="AF9" s="137">
        <v>275</v>
      </c>
      <c r="AG9" s="83"/>
      <c r="AH9" s="314" t="s">
        <v>181</v>
      </c>
      <c r="AI9" s="104" t="s">
        <v>223</v>
      </c>
      <c r="AJ9" s="39">
        <v>18624.083332999999</v>
      </c>
      <c r="AK9" s="39">
        <v>6858.3333329999996</v>
      </c>
      <c r="AL9" s="83"/>
      <c r="AM9" s="330" t="s">
        <v>181</v>
      </c>
      <c r="AN9" s="65" t="s">
        <v>223</v>
      </c>
      <c r="AO9" s="43">
        <v>5747</v>
      </c>
      <c r="AP9" s="43">
        <v>236</v>
      </c>
      <c r="AQ9" s="83"/>
      <c r="AR9" s="314" t="s">
        <v>181</v>
      </c>
      <c r="AS9" s="104" t="s">
        <v>223</v>
      </c>
      <c r="AT9" s="165">
        <v>117979.59210408629</v>
      </c>
      <c r="AU9" s="161">
        <v>256016</v>
      </c>
      <c r="AV9" s="161">
        <v>177214.50000000003</v>
      </c>
      <c r="AW9" s="162">
        <v>258871</v>
      </c>
      <c r="AX9" s="162">
        <f>SUM(AT9,AV9)</f>
        <v>295194.0921040863</v>
      </c>
      <c r="AY9" s="162">
        <f>SUM(AU9,AW9)</f>
        <v>514887</v>
      </c>
      <c r="AZ9" s="83"/>
      <c r="BA9" s="318">
        <v>44256</v>
      </c>
      <c r="BB9" s="37" t="s">
        <v>223</v>
      </c>
      <c r="BC9" s="29">
        <v>2622</v>
      </c>
      <c r="BD9" s="168">
        <v>775</v>
      </c>
      <c r="BE9" s="83"/>
      <c r="BF9" s="267" t="s">
        <v>181</v>
      </c>
      <c r="BG9" s="198" t="s">
        <v>223</v>
      </c>
      <c r="BH9" s="258">
        <v>3214</v>
      </c>
      <c r="BI9" s="258">
        <v>92364</v>
      </c>
      <c r="BJ9" s="258">
        <v>60571</v>
      </c>
      <c r="BK9" s="258"/>
      <c r="BL9" s="259">
        <v>156149</v>
      </c>
      <c r="BM9" s="83"/>
      <c r="BN9" s="323" t="s">
        <v>181</v>
      </c>
      <c r="BO9" s="27" t="s">
        <v>223</v>
      </c>
      <c r="BP9" s="188">
        <v>4109</v>
      </c>
      <c r="BQ9" s="188">
        <v>9428</v>
      </c>
      <c r="BR9" s="188">
        <v>9251</v>
      </c>
      <c r="BS9" s="188">
        <v>2795</v>
      </c>
      <c r="BT9" s="83"/>
      <c r="BU9" s="314" t="s">
        <v>181</v>
      </c>
      <c r="BV9" s="65" t="s">
        <v>223</v>
      </c>
      <c r="BW9" s="43">
        <v>617</v>
      </c>
      <c r="BX9" s="39">
        <v>281</v>
      </c>
    </row>
    <row r="10" spans="1:76" ht="14.5" customHeight="1" x14ac:dyDescent="0.35">
      <c r="A10" s="329"/>
      <c r="B10" s="27" t="s">
        <v>224</v>
      </c>
      <c r="C10" s="28">
        <v>35690</v>
      </c>
      <c r="D10" s="29">
        <v>13212</v>
      </c>
      <c r="E10" s="28">
        <v>37219</v>
      </c>
      <c r="F10" s="83"/>
      <c r="G10" s="314"/>
      <c r="H10" s="65" t="s">
        <v>224</v>
      </c>
      <c r="I10" s="43">
        <v>36287</v>
      </c>
      <c r="J10" s="43">
        <v>73169</v>
      </c>
      <c r="K10" s="62">
        <v>109456</v>
      </c>
      <c r="L10" s="83"/>
      <c r="M10" s="314"/>
      <c r="N10" s="104" t="s">
        <v>224</v>
      </c>
      <c r="O10" s="41">
        <v>32100</v>
      </c>
      <c r="P10" s="41">
        <v>13700</v>
      </c>
      <c r="Q10" s="41"/>
      <c r="R10" s="83"/>
      <c r="S10" s="314"/>
      <c r="T10" s="65" t="s">
        <v>224</v>
      </c>
      <c r="U10" s="39">
        <v>12192</v>
      </c>
      <c r="V10" s="39">
        <v>3806</v>
      </c>
      <c r="W10" s="39">
        <v>15998</v>
      </c>
      <c r="X10" s="83"/>
      <c r="Y10" s="314"/>
      <c r="Z10" s="104" t="s">
        <v>224</v>
      </c>
      <c r="AA10" s="43">
        <v>15247</v>
      </c>
      <c r="AB10" s="83"/>
      <c r="AC10" s="275"/>
      <c r="AD10" t="s">
        <v>224</v>
      </c>
      <c r="AE10" s="108">
        <v>1356</v>
      </c>
      <c r="AF10" s="137">
        <v>374</v>
      </c>
      <c r="AG10" s="83"/>
      <c r="AH10" s="314"/>
      <c r="AI10" s="104" t="s">
        <v>224</v>
      </c>
      <c r="AJ10" s="128">
        <v>18172.583332999999</v>
      </c>
      <c r="AK10" s="39">
        <v>7629.3333329999996</v>
      </c>
      <c r="AL10" s="83"/>
      <c r="AM10" s="330"/>
      <c r="AN10" s="65" t="s">
        <v>224</v>
      </c>
      <c r="AO10" s="43">
        <v>6369</v>
      </c>
      <c r="AP10" s="43">
        <v>372</v>
      </c>
      <c r="AQ10" s="83"/>
      <c r="AR10" s="314"/>
      <c r="AS10" s="104" t="s">
        <v>224</v>
      </c>
      <c r="AT10" s="165">
        <v>99254.280954165224</v>
      </c>
      <c r="AU10" s="161">
        <v>144883</v>
      </c>
      <c r="AV10" s="161">
        <v>200930.66666666677</v>
      </c>
      <c r="AW10" s="162">
        <v>261193</v>
      </c>
      <c r="AX10" s="162">
        <f t="shared" ref="AX10:AY14" si="0">SUM(AT10,AV10)</f>
        <v>300184.94762083201</v>
      </c>
      <c r="AY10" s="163">
        <f t="shared" si="0"/>
        <v>406076</v>
      </c>
      <c r="AZ10" s="83"/>
      <c r="BA10" s="319"/>
      <c r="BB10" s="169" t="s">
        <v>224</v>
      </c>
      <c r="BC10" s="170">
        <v>2289</v>
      </c>
      <c r="BD10" s="171">
        <v>1100</v>
      </c>
      <c r="BE10" s="83"/>
      <c r="BF10" s="267"/>
      <c r="BG10" s="198" t="s">
        <v>224</v>
      </c>
      <c r="BH10" s="258">
        <v>3808</v>
      </c>
      <c r="BI10" s="258">
        <v>102113</v>
      </c>
      <c r="BJ10" s="258">
        <v>71928</v>
      </c>
      <c r="BK10" s="258"/>
      <c r="BL10" s="259">
        <v>177849</v>
      </c>
      <c r="BM10" s="83"/>
      <c r="BN10" s="323"/>
      <c r="BO10" s="27" t="s">
        <v>224</v>
      </c>
      <c r="BP10" s="188">
        <v>3888</v>
      </c>
      <c r="BQ10" s="188">
        <v>10621</v>
      </c>
      <c r="BR10" s="188">
        <v>7726</v>
      </c>
      <c r="BS10" s="188">
        <v>2460</v>
      </c>
      <c r="BT10" s="83"/>
      <c r="BU10" s="314"/>
      <c r="BV10" s="65" t="s">
        <v>224</v>
      </c>
      <c r="BW10" s="43">
        <v>778</v>
      </c>
      <c r="BX10" s="39">
        <v>378</v>
      </c>
    </row>
    <row r="11" spans="1:76" ht="14.5" x14ac:dyDescent="0.35">
      <c r="A11" s="323" t="s">
        <v>182</v>
      </c>
      <c r="B11" s="27" t="s">
        <v>223</v>
      </c>
      <c r="C11" s="28">
        <v>41557</v>
      </c>
      <c r="D11" s="30">
        <v>14682</v>
      </c>
      <c r="E11" s="28">
        <v>32900.25</v>
      </c>
      <c r="F11" s="83"/>
      <c r="G11" s="314" t="s">
        <v>182</v>
      </c>
      <c r="H11" s="65" t="s">
        <v>223</v>
      </c>
      <c r="I11" s="43">
        <v>36886</v>
      </c>
      <c r="J11" s="43">
        <v>66589</v>
      </c>
      <c r="K11" s="43">
        <v>103475</v>
      </c>
      <c r="L11" s="83"/>
      <c r="M11" s="314" t="s">
        <v>182</v>
      </c>
      <c r="N11" s="104" t="s">
        <v>223</v>
      </c>
      <c r="O11" s="41">
        <v>32700</v>
      </c>
      <c r="P11" s="41">
        <v>11600</v>
      </c>
      <c r="Q11" s="41"/>
      <c r="R11" s="83"/>
      <c r="S11" s="314" t="s">
        <v>182</v>
      </c>
      <c r="T11" s="65" t="s">
        <v>223</v>
      </c>
      <c r="U11" s="43">
        <v>10697.25</v>
      </c>
      <c r="V11" s="43">
        <v>2839.75</v>
      </c>
      <c r="W11" s="39">
        <v>13537</v>
      </c>
      <c r="X11" s="83"/>
      <c r="Y11" s="314"/>
      <c r="Z11" s="104" t="s">
        <v>225</v>
      </c>
      <c r="AA11" s="41">
        <v>10</v>
      </c>
      <c r="AB11" s="83"/>
      <c r="AC11" s="275" t="s">
        <v>182</v>
      </c>
      <c r="AD11" t="s">
        <v>223</v>
      </c>
      <c r="AE11" s="62">
        <v>1266</v>
      </c>
      <c r="AF11" s="48">
        <v>259</v>
      </c>
      <c r="AG11" s="83"/>
      <c r="AH11" s="314"/>
      <c r="AI11" s="149" t="s">
        <v>226</v>
      </c>
      <c r="AJ11" s="39">
        <v>949.25</v>
      </c>
      <c r="AK11" s="39">
        <v>126.666667</v>
      </c>
      <c r="AL11" s="83"/>
      <c r="AM11" s="314" t="s">
        <v>182</v>
      </c>
      <c r="AN11" s="65" t="s">
        <v>223</v>
      </c>
      <c r="AO11" s="43">
        <v>4837</v>
      </c>
      <c r="AP11" s="43">
        <v>223</v>
      </c>
      <c r="AQ11" s="83"/>
      <c r="AR11" s="314" t="s">
        <v>182</v>
      </c>
      <c r="AS11" s="104" t="s">
        <v>223</v>
      </c>
      <c r="AT11" s="165">
        <v>105182.56426388066</v>
      </c>
      <c r="AU11" s="161">
        <v>226771</v>
      </c>
      <c r="AV11" s="161">
        <v>174434.41666666663</v>
      </c>
      <c r="AW11" s="161">
        <v>253770</v>
      </c>
      <c r="AX11" s="161">
        <f t="shared" si="0"/>
        <v>279616.98093054729</v>
      </c>
      <c r="AY11" s="161">
        <f t="shared" si="0"/>
        <v>480541</v>
      </c>
      <c r="AZ11" s="83"/>
      <c r="BA11" s="314" t="s">
        <v>182</v>
      </c>
      <c r="BB11" s="37" t="s">
        <v>223</v>
      </c>
      <c r="BC11" s="29">
        <v>2536</v>
      </c>
      <c r="BD11" s="168">
        <v>877.66666666666663</v>
      </c>
      <c r="BE11" s="83"/>
      <c r="BF11" s="267" t="s">
        <v>182</v>
      </c>
      <c r="BG11" s="198" t="s">
        <v>223</v>
      </c>
      <c r="BH11" s="258">
        <v>2349</v>
      </c>
      <c r="BI11" s="258">
        <v>79885</v>
      </c>
      <c r="BJ11" s="258">
        <v>57722</v>
      </c>
      <c r="BK11" s="258"/>
      <c r="BL11" s="259">
        <v>139955</v>
      </c>
      <c r="BM11" s="83"/>
      <c r="BN11" s="323"/>
      <c r="BO11" s="27" t="s">
        <v>227</v>
      </c>
      <c r="BP11" s="30">
        <v>38</v>
      </c>
      <c r="BQ11" s="188"/>
      <c r="BR11" s="188"/>
      <c r="BS11" s="188"/>
      <c r="BT11" s="83"/>
      <c r="BU11" s="314" t="s">
        <v>182</v>
      </c>
      <c r="BV11" s="65" t="s">
        <v>223</v>
      </c>
      <c r="BW11" s="62">
        <v>550</v>
      </c>
      <c r="BX11" s="39">
        <v>266</v>
      </c>
    </row>
    <row r="12" spans="1:76" ht="14.5" customHeight="1" x14ac:dyDescent="0.35">
      <c r="A12" s="323"/>
      <c r="B12" s="27" t="s">
        <v>224</v>
      </c>
      <c r="C12" s="28">
        <v>35315</v>
      </c>
      <c r="D12" s="30">
        <v>12735</v>
      </c>
      <c r="E12" s="28">
        <v>37327.916666666664</v>
      </c>
      <c r="F12" s="83"/>
      <c r="G12" s="314"/>
      <c r="H12" s="65" t="s">
        <v>224</v>
      </c>
      <c r="I12" s="43">
        <v>36016</v>
      </c>
      <c r="J12" s="43">
        <v>74083</v>
      </c>
      <c r="K12" s="43">
        <v>110099</v>
      </c>
      <c r="L12" s="83"/>
      <c r="M12" s="314"/>
      <c r="N12" s="104" t="s">
        <v>224</v>
      </c>
      <c r="O12" s="41">
        <v>29400</v>
      </c>
      <c r="P12" s="41">
        <v>13300</v>
      </c>
      <c r="Q12" s="41"/>
      <c r="R12" s="83"/>
      <c r="S12" s="314"/>
      <c r="T12" s="65" t="s">
        <v>224</v>
      </c>
      <c r="U12" s="43">
        <v>10422</v>
      </c>
      <c r="V12" s="43">
        <v>3705</v>
      </c>
      <c r="W12" s="39">
        <v>14127</v>
      </c>
      <c r="X12" s="83"/>
      <c r="Y12" s="314" t="s">
        <v>182</v>
      </c>
      <c r="Z12" s="104" t="s">
        <v>223</v>
      </c>
      <c r="AA12" s="43">
        <v>14084</v>
      </c>
      <c r="AB12" s="83"/>
      <c r="AC12" s="275"/>
      <c r="AD12" t="s">
        <v>224</v>
      </c>
      <c r="AE12" s="62">
        <v>1054</v>
      </c>
      <c r="AF12" s="48">
        <v>349</v>
      </c>
      <c r="AG12" s="83"/>
      <c r="AH12" s="314" t="s">
        <v>182</v>
      </c>
      <c r="AI12" s="104" t="s">
        <v>223</v>
      </c>
      <c r="AJ12" s="39">
        <v>15967</v>
      </c>
      <c r="AK12" s="39">
        <v>6439.3333329999996</v>
      </c>
      <c r="AL12" s="83"/>
      <c r="AM12" s="314"/>
      <c r="AN12" s="65" t="s">
        <v>224</v>
      </c>
      <c r="AO12" s="43">
        <v>5501</v>
      </c>
      <c r="AP12" s="43">
        <v>365</v>
      </c>
      <c r="AQ12" s="83"/>
      <c r="AR12" s="314"/>
      <c r="AS12" s="104" t="s">
        <v>224</v>
      </c>
      <c r="AT12" s="165">
        <v>84797.986651840882</v>
      </c>
      <c r="AU12" s="161">
        <v>120323</v>
      </c>
      <c r="AV12" s="161">
        <v>197027.41666666677</v>
      </c>
      <c r="AW12" s="161">
        <v>254134</v>
      </c>
      <c r="AX12" s="161">
        <f t="shared" si="0"/>
        <v>281825.40331850766</v>
      </c>
      <c r="AY12" s="161">
        <f t="shared" si="0"/>
        <v>374457</v>
      </c>
      <c r="AZ12" s="83"/>
      <c r="BA12" s="314"/>
      <c r="BB12" s="37" t="s">
        <v>224</v>
      </c>
      <c r="BC12" s="29">
        <v>2153</v>
      </c>
      <c r="BD12" s="168">
        <v>1217.5</v>
      </c>
      <c r="BE12" s="83"/>
      <c r="BF12" s="267"/>
      <c r="BG12" s="198" t="s">
        <v>224</v>
      </c>
      <c r="BH12" s="258">
        <v>2693</v>
      </c>
      <c r="BI12" s="258">
        <v>88340</v>
      </c>
      <c r="BJ12" s="258">
        <v>69022</v>
      </c>
      <c r="BK12" s="258"/>
      <c r="BL12" s="259">
        <v>160055</v>
      </c>
      <c r="BM12" s="83"/>
      <c r="BN12" s="323" t="s">
        <v>182</v>
      </c>
      <c r="BO12" s="27" t="s">
        <v>223</v>
      </c>
      <c r="BP12" s="188">
        <v>7445</v>
      </c>
      <c r="BQ12" s="188">
        <v>10269</v>
      </c>
      <c r="BR12" s="188">
        <v>2288</v>
      </c>
      <c r="BS12" s="188">
        <v>557</v>
      </c>
      <c r="BT12" s="83"/>
      <c r="BU12" s="314"/>
      <c r="BV12" s="65" t="s">
        <v>224</v>
      </c>
      <c r="BW12" s="62">
        <v>703</v>
      </c>
      <c r="BX12" s="39">
        <v>374</v>
      </c>
    </row>
    <row r="13" spans="1:76" ht="14.5" customHeight="1" x14ac:dyDescent="0.35">
      <c r="A13" s="323" t="s">
        <v>183</v>
      </c>
      <c r="B13" s="27" t="s">
        <v>223</v>
      </c>
      <c r="C13" s="30">
        <v>44053</v>
      </c>
      <c r="D13" s="30">
        <v>13845</v>
      </c>
      <c r="E13" s="30">
        <v>33938.333333333336</v>
      </c>
      <c r="F13" s="83"/>
      <c r="G13" s="314" t="s">
        <v>183</v>
      </c>
      <c r="H13" s="65" t="s">
        <v>223</v>
      </c>
      <c r="I13" s="41">
        <v>40495</v>
      </c>
      <c r="J13" s="41">
        <v>68364</v>
      </c>
      <c r="K13" s="41">
        <v>108859</v>
      </c>
      <c r="L13" s="83"/>
      <c r="M13" s="314" t="s">
        <v>183</v>
      </c>
      <c r="N13" s="104" t="s">
        <v>223</v>
      </c>
      <c r="O13" s="41">
        <v>33200</v>
      </c>
      <c r="P13" s="41">
        <v>11100</v>
      </c>
      <c r="Q13" s="41">
        <v>3700</v>
      </c>
      <c r="R13" s="83"/>
      <c r="S13" s="314" t="s">
        <v>183</v>
      </c>
      <c r="T13" s="65" t="s">
        <v>223</v>
      </c>
      <c r="U13" s="41">
        <v>12660.75</v>
      </c>
      <c r="V13" s="41">
        <v>2827.5</v>
      </c>
      <c r="W13" s="39">
        <v>15488.25</v>
      </c>
      <c r="X13" s="83"/>
      <c r="Y13" s="314"/>
      <c r="Z13" s="104" t="s">
        <v>224</v>
      </c>
      <c r="AA13" s="62">
        <v>14012</v>
      </c>
      <c r="AB13" s="83"/>
      <c r="AC13" s="275" t="s">
        <v>183</v>
      </c>
      <c r="AD13" t="s">
        <v>223</v>
      </c>
      <c r="AE13" s="48">
        <v>1470</v>
      </c>
      <c r="AF13" s="131">
        <v>281</v>
      </c>
      <c r="AG13" s="83"/>
      <c r="AH13" s="314"/>
      <c r="AI13" s="104" t="s">
        <v>224</v>
      </c>
      <c r="AJ13" s="128">
        <v>15632.916667</v>
      </c>
      <c r="AK13" s="39">
        <v>7118.5</v>
      </c>
      <c r="AL13" s="83"/>
      <c r="AM13" s="314" t="s">
        <v>183</v>
      </c>
      <c r="AN13" s="65" t="s">
        <v>223</v>
      </c>
      <c r="AO13" s="43">
        <v>5134</v>
      </c>
      <c r="AP13" s="43">
        <v>258</v>
      </c>
      <c r="AQ13" s="83"/>
      <c r="AR13" s="314" t="s">
        <v>183</v>
      </c>
      <c r="AS13" s="104" t="s">
        <v>223</v>
      </c>
      <c r="AT13" s="93">
        <v>115524.46713798413</v>
      </c>
      <c r="AU13" s="93">
        <v>243563.68921932232</v>
      </c>
      <c r="AV13" s="93">
        <v>172900.83333333323</v>
      </c>
      <c r="AW13" s="93">
        <v>249091.91666666672</v>
      </c>
      <c r="AX13" s="93">
        <f t="shared" si="0"/>
        <v>288425.30047131737</v>
      </c>
      <c r="AY13" s="93">
        <f t="shared" si="0"/>
        <v>492655.60588598903</v>
      </c>
      <c r="AZ13" s="83"/>
      <c r="BA13" s="314" t="s">
        <v>183</v>
      </c>
      <c r="BB13" s="37" t="s">
        <v>223</v>
      </c>
      <c r="BC13" s="29">
        <v>2754</v>
      </c>
      <c r="BD13" s="128">
        <v>997</v>
      </c>
      <c r="BE13" s="83"/>
      <c r="BF13" s="325" t="s">
        <v>183</v>
      </c>
      <c r="BG13" s="211" t="s">
        <v>223</v>
      </c>
      <c r="BH13" s="258">
        <v>2929</v>
      </c>
      <c r="BI13" s="258">
        <v>88904</v>
      </c>
      <c r="BJ13" s="258">
        <v>45001</v>
      </c>
      <c r="BK13" s="258">
        <v>39698</v>
      </c>
      <c r="BL13" s="258">
        <v>146928</v>
      </c>
      <c r="BM13" s="83"/>
      <c r="BN13" s="323"/>
      <c r="BO13" s="27" t="s">
        <v>224</v>
      </c>
      <c r="BP13" s="188">
        <v>5392</v>
      </c>
      <c r="BQ13" s="188">
        <v>11387</v>
      </c>
      <c r="BR13" s="188">
        <v>1844</v>
      </c>
      <c r="BS13" s="188">
        <v>480</v>
      </c>
      <c r="BT13" s="83"/>
      <c r="BU13" s="314" t="s">
        <v>183</v>
      </c>
      <c r="BV13" s="65" t="s">
        <v>223</v>
      </c>
      <c r="BW13" s="41">
        <v>558</v>
      </c>
      <c r="BX13" s="39">
        <v>260</v>
      </c>
    </row>
    <row r="14" spans="1:76" ht="14.5" customHeight="1" x14ac:dyDescent="0.35">
      <c r="A14" s="323"/>
      <c r="B14" s="27" t="s">
        <v>224</v>
      </c>
      <c r="C14" s="30">
        <v>37283</v>
      </c>
      <c r="D14" s="30">
        <v>11901</v>
      </c>
      <c r="E14" s="30">
        <v>38291.333333333336</v>
      </c>
      <c r="F14" s="83"/>
      <c r="G14" s="314"/>
      <c r="H14" s="65" t="s">
        <v>224</v>
      </c>
      <c r="I14" s="41">
        <v>39868</v>
      </c>
      <c r="J14" s="41">
        <v>75558</v>
      </c>
      <c r="K14" s="41">
        <v>115426</v>
      </c>
      <c r="L14" s="83"/>
      <c r="M14" s="314"/>
      <c r="N14" s="104" t="s">
        <v>224</v>
      </c>
      <c r="O14" s="41">
        <v>29600</v>
      </c>
      <c r="P14" s="41">
        <v>12500</v>
      </c>
      <c r="Q14" s="41">
        <v>4700</v>
      </c>
      <c r="R14" s="83"/>
      <c r="S14" s="314"/>
      <c r="T14" s="65" t="s">
        <v>224</v>
      </c>
      <c r="U14" s="41">
        <v>12399.833333333334</v>
      </c>
      <c r="V14" s="41">
        <v>3699.5</v>
      </c>
      <c r="W14" s="39">
        <v>16099.333333333334</v>
      </c>
      <c r="X14" s="83"/>
      <c r="Y14" s="314"/>
      <c r="Z14" s="104" t="s">
        <v>225</v>
      </c>
      <c r="AA14" s="41">
        <v>14</v>
      </c>
      <c r="AB14" s="83"/>
      <c r="AC14" s="275"/>
      <c r="AD14" t="s">
        <v>224</v>
      </c>
      <c r="AE14" s="48">
        <v>1219</v>
      </c>
      <c r="AF14" s="131">
        <v>368</v>
      </c>
      <c r="AG14" s="83"/>
      <c r="AH14" s="314"/>
      <c r="AI14" s="104" t="s">
        <v>226</v>
      </c>
      <c r="AJ14" s="128">
        <v>776</v>
      </c>
      <c r="AK14" s="39">
        <v>132.41666699999999</v>
      </c>
      <c r="AL14" s="83"/>
      <c r="AM14" s="314"/>
      <c r="AN14" s="65" t="s">
        <v>224</v>
      </c>
      <c r="AO14" s="43">
        <v>5775</v>
      </c>
      <c r="AP14" s="43">
        <v>399</v>
      </c>
      <c r="AQ14" s="83"/>
      <c r="AR14" s="314"/>
      <c r="AS14" s="104" t="s">
        <v>224</v>
      </c>
      <c r="AT14" s="93">
        <v>102114.82452868253</v>
      </c>
      <c r="AU14" s="93">
        <v>140709.95165987045</v>
      </c>
      <c r="AV14" s="93">
        <v>194926.75000000006</v>
      </c>
      <c r="AW14" s="93">
        <v>248964.58333333343</v>
      </c>
      <c r="AX14" s="93">
        <f t="shared" si="0"/>
        <v>297041.57452868257</v>
      </c>
      <c r="AY14" s="93">
        <f t="shared" si="0"/>
        <v>389674.53499320388</v>
      </c>
      <c r="AZ14" s="83"/>
      <c r="BA14" s="314"/>
      <c r="BB14" s="37" t="s">
        <v>224</v>
      </c>
      <c r="BC14" s="29">
        <v>2313</v>
      </c>
      <c r="BD14" s="128">
        <v>1300</v>
      </c>
      <c r="BE14" s="83"/>
      <c r="BF14" s="325"/>
      <c r="BG14" s="211" t="s">
        <v>224</v>
      </c>
      <c r="BH14" s="258">
        <v>3622</v>
      </c>
      <c r="BI14" s="258">
        <v>102825</v>
      </c>
      <c r="BJ14" s="258">
        <v>54465</v>
      </c>
      <c r="BK14" s="258">
        <v>47928</v>
      </c>
      <c r="BL14" s="258">
        <v>172894</v>
      </c>
      <c r="BM14" s="83"/>
      <c r="BN14" s="323"/>
      <c r="BO14" s="27" t="s">
        <v>227</v>
      </c>
      <c r="BP14" s="30">
        <v>69</v>
      </c>
      <c r="BQ14" s="188"/>
      <c r="BR14" s="188"/>
      <c r="BS14" s="188"/>
      <c r="BT14" s="83"/>
      <c r="BU14" s="314"/>
      <c r="BV14" s="65" t="s">
        <v>224</v>
      </c>
      <c r="BW14" s="41">
        <v>682</v>
      </c>
      <c r="BX14" s="39">
        <v>361</v>
      </c>
    </row>
    <row r="15" spans="1:76" ht="14.5" x14ac:dyDescent="0.35">
      <c r="A15" s="274" t="s">
        <v>184</v>
      </c>
      <c r="B15" s="127" t="s">
        <v>223</v>
      </c>
      <c r="C15" s="202">
        <v>46305</v>
      </c>
      <c r="D15" s="202">
        <v>13330</v>
      </c>
      <c r="E15" s="202">
        <v>35589</v>
      </c>
      <c r="F15" s="83"/>
      <c r="G15" s="314"/>
      <c r="H15" s="65" t="s">
        <v>228</v>
      </c>
      <c r="I15" s="43">
        <v>71</v>
      </c>
      <c r="J15" s="43">
        <v>23</v>
      </c>
      <c r="K15" s="41">
        <v>94</v>
      </c>
      <c r="L15" s="83"/>
      <c r="M15" s="314" t="s">
        <v>184</v>
      </c>
      <c r="N15" s="178" t="s">
        <v>223</v>
      </c>
      <c r="O15" s="217">
        <v>30500</v>
      </c>
      <c r="P15" s="217">
        <v>8500</v>
      </c>
      <c r="Q15" s="217">
        <v>4200</v>
      </c>
      <c r="R15" s="83"/>
      <c r="S15" s="314" t="s">
        <v>184</v>
      </c>
      <c r="T15" s="178" t="s">
        <v>223</v>
      </c>
      <c r="U15" s="217">
        <v>14109</v>
      </c>
      <c r="V15" s="217">
        <v>2835.9166666666665</v>
      </c>
      <c r="W15" s="217">
        <f>SUM(U15,V15)</f>
        <v>16944.916666666668</v>
      </c>
      <c r="X15" s="83"/>
      <c r="Y15" s="314" t="s">
        <v>183</v>
      </c>
      <c r="Z15" s="104" t="s">
        <v>223</v>
      </c>
      <c r="AA15" s="41">
        <v>14684</v>
      </c>
      <c r="AB15" s="83"/>
      <c r="AC15" s="275"/>
      <c r="AD15" t="s">
        <v>229</v>
      </c>
      <c r="AE15">
        <v>1</v>
      </c>
      <c r="AF15">
        <v>0</v>
      </c>
      <c r="AG15" s="83"/>
      <c r="AH15" s="314" t="s">
        <v>183</v>
      </c>
      <c r="AI15" s="104" t="s">
        <v>223</v>
      </c>
      <c r="AJ15" s="39">
        <v>17278.833332999999</v>
      </c>
      <c r="AK15" s="39">
        <v>6486.4166670000004</v>
      </c>
      <c r="AL15" s="83"/>
      <c r="AM15" s="324" t="s">
        <v>184</v>
      </c>
      <c r="AN15" s="178" t="s">
        <v>223</v>
      </c>
      <c r="AO15" s="217">
        <v>5053</v>
      </c>
      <c r="AP15" s="217">
        <v>262</v>
      </c>
      <c r="AQ15" s="83"/>
      <c r="AR15" s="324" t="s">
        <v>184</v>
      </c>
      <c r="AS15" s="178" t="s">
        <v>223</v>
      </c>
      <c r="AT15" s="235">
        <v>123629.99470833619</v>
      </c>
      <c r="AU15" s="235">
        <v>254108.247210392</v>
      </c>
      <c r="AV15" s="235">
        <v>173263.91666666704</v>
      </c>
      <c r="AW15" s="235">
        <v>248850.83333333299</v>
      </c>
      <c r="AX15" s="235">
        <v>296893.91137500323</v>
      </c>
      <c r="AY15" s="235">
        <v>502959.08054372499</v>
      </c>
      <c r="AZ15" s="83"/>
      <c r="BA15" s="314" t="s">
        <v>184</v>
      </c>
      <c r="BB15" s="35" t="s">
        <v>223</v>
      </c>
      <c r="BC15" s="201">
        <v>2924</v>
      </c>
      <c r="BD15" s="201">
        <v>1058</v>
      </c>
      <c r="BE15" s="83"/>
      <c r="BF15" s="325" t="s">
        <v>184</v>
      </c>
      <c r="BG15" s="211" t="s">
        <v>223</v>
      </c>
      <c r="BH15" s="258">
        <v>3339</v>
      </c>
      <c r="BI15" s="258">
        <v>96150</v>
      </c>
      <c r="BJ15" s="258">
        <v>12299</v>
      </c>
      <c r="BK15" s="258">
        <v>39634</v>
      </c>
      <c r="BL15" s="258">
        <v>151421</v>
      </c>
      <c r="BM15" s="83"/>
      <c r="BN15" s="323" t="s">
        <v>183</v>
      </c>
      <c r="BO15" s="27" t="s">
        <v>223</v>
      </c>
      <c r="BP15" s="188">
        <v>9864</v>
      </c>
      <c r="BQ15" s="188">
        <v>12006</v>
      </c>
      <c r="BR15" s="182">
        <v>0</v>
      </c>
      <c r="BS15" s="182">
        <v>0</v>
      </c>
      <c r="BT15" s="83"/>
      <c r="BU15" s="314" t="s">
        <v>184</v>
      </c>
      <c r="BV15" s="178" t="s">
        <v>223</v>
      </c>
      <c r="BW15" s="217">
        <v>582</v>
      </c>
      <c r="BX15" s="217">
        <v>269</v>
      </c>
    </row>
    <row r="16" spans="1:76" ht="14.5" x14ac:dyDescent="0.35">
      <c r="A16" s="274"/>
      <c r="B16" s="127" t="s">
        <v>224</v>
      </c>
      <c r="C16" s="202">
        <v>40027</v>
      </c>
      <c r="D16" s="202">
        <v>11544</v>
      </c>
      <c r="E16" s="202">
        <v>39781</v>
      </c>
      <c r="F16" s="83"/>
      <c r="G16" s="324" t="s">
        <v>184</v>
      </c>
      <c r="H16" s="178" t="s">
        <v>223</v>
      </c>
      <c r="I16" s="216">
        <v>45422</v>
      </c>
      <c r="J16" s="216">
        <v>70428</v>
      </c>
      <c r="K16" s="216">
        <v>115850</v>
      </c>
      <c r="L16" s="83"/>
      <c r="M16" s="314"/>
      <c r="N16" s="178" t="s">
        <v>224</v>
      </c>
      <c r="O16" s="217">
        <v>24400</v>
      </c>
      <c r="P16" s="217">
        <v>8900</v>
      </c>
      <c r="Q16" s="217">
        <v>5400</v>
      </c>
      <c r="R16" s="83"/>
      <c r="S16" s="314"/>
      <c r="T16" s="178" t="s">
        <v>224</v>
      </c>
      <c r="U16" s="217">
        <v>13851.5</v>
      </c>
      <c r="V16" s="217">
        <v>3731.0833333333335</v>
      </c>
      <c r="W16" s="217">
        <f>SUM(U16,V16)</f>
        <v>17582.583333333332</v>
      </c>
      <c r="X16" s="83"/>
      <c r="Y16" s="314"/>
      <c r="Z16" s="104" t="s">
        <v>224</v>
      </c>
      <c r="AA16" s="41">
        <v>14721</v>
      </c>
      <c r="AB16" s="83"/>
      <c r="AC16" s="275" t="s">
        <v>184</v>
      </c>
      <c r="AD16" s="2" t="s">
        <v>223</v>
      </c>
      <c r="AE16" s="209">
        <v>1435</v>
      </c>
      <c r="AF16" s="209">
        <v>260</v>
      </c>
      <c r="AG16" s="83"/>
      <c r="AH16" s="314"/>
      <c r="AI16" s="104" t="s">
        <v>224</v>
      </c>
      <c r="AJ16" s="39">
        <v>16871.75</v>
      </c>
      <c r="AK16" s="39">
        <v>7144.8333329999996</v>
      </c>
      <c r="AL16" s="83"/>
      <c r="AM16" s="324"/>
      <c r="AN16" s="178" t="s">
        <v>224</v>
      </c>
      <c r="AO16" s="217">
        <v>5704</v>
      </c>
      <c r="AP16" s="217">
        <v>418</v>
      </c>
      <c r="AQ16" s="83"/>
      <c r="AR16" s="324"/>
      <c r="AS16" s="178" t="s">
        <v>224</v>
      </c>
      <c r="AT16" s="235">
        <v>121615.99140277454</v>
      </c>
      <c r="AU16" s="235">
        <v>166483.98335581899</v>
      </c>
      <c r="AV16" s="235">
        <v>194788.16666666672</v>
      </c>
      <c r="AW16" s="235">
        <v>247504.41666666701</v>
      </c>
      <c r="AX16" s="235">
        <v>316404.15806944127</v>
      </c>
      <c r="AY16" s="235">
        <v>413988.40002248599</v>
      </c>
      <c r="AZ16" s="83"/>
      <c r="BA16" s="314"/>
      <c r="BB16" s="35" t="s">
        <v>224</v>
      </c>
      <c r="BC16" s="201">
        <v>2449</v>
      </c>
      <c r="BD16" s="201">
        <v>1399</v>
      </c>
      <c r="BE16" s="83"/>
      <c r="BF16" s="325"/>
      <c r="BG16" s="211" t="s">
        <v>224</v>
      </c>
      <c r="BH16" s="258">
        <v>4102</v>
      </c>
      <c r="BI16" s="258">
        <v>115232</v>
      </c>
      <c r="BJ16" s="258">
        <v>15879</v>
      </c>
      <c r="BK16" s="258">
        <v>48041</v>
      </c>
      <c r="BL16" s="258">
        <v>183253</v>
      </c>
      <c r="BM16" s="83"/>
      <c r="BN16" s="323"/>
      <c r="BO16" s="27" t="s">
        <v>224</v>
      </c>
      <c r="BP16" s="188">
        <v>7353</v>
      </c>
      <c r="BQ16" s="188">
        <v>11029</v>
      </c>
      <c r="BR16" s="182">
        <v>0</v>
      </c>
      <c r="BS16" s="182">
        <v>0</v>
      </c>
      <c r="BT16" s="83"/>
      <c r="BU16" s="314"/>
      <c r="BV16" s="178" t="s">
        <v>224</v>
      </c>
      <c r="BW16" s="217">
        <v>681</v>
      </c>
      <c r="BX16" s="217">
        <v>349</v>
      </c>
    </row>
    <row r="17" spans="6:72" ht="15.5" x14ac:dyDescent="0.35">
      <c r="F17" s="83"/>
      <c r="G17" s="324"/>
      <c r="H17" s="178" t="s">
        <v>224</v>
      </c>
      <c r="I17" s="216">
        <v>44618</v>
      </c>
      <c r="J17" s="216">
        <v>77483</v>
      </c>
      <c r="K17" s="216">
        <v>122101</v>
      </c>
      <c r="L17" s="83"/>
      <c r="R17" s="83"/>
      <c r="X17" s="83"/>
      <c r="Y17" s="314"/>
      <c r="Z17" s="104" t="s">
        <v>225</v>
      </c>
      <c r="AA17" s="41">
        <v>13</v>
      </c>
      <c r="AB17" s="83"/>
      <c r="AC17" s="275"/>
      <c r="AD17" s="2" t="s">
        <v>224</v>
      </c>
      <c r="AE17" s="209">
        <v>1235</v>
      </c>
      <c r="AF17" s="209">
        <v>366</v>
      </c>
      <c r="AG17" s="83"/>
      <c r="AH17" s="314"/>
      <c r="AI17" s="149" t="s">
        <v>226</v>
      </c>
      <c r="AJ17" s="39">
        <v>1079.333333</v>
      </c>
      <c r="AK17" s="39">
        <v>163.91666699999999</v>
      </c>
      <c r="AL17" s="83"/>
      <c r="AQ17" s="83"/>
      <c r="AZ17" s="83"/>
      <c r="BE17" s="83"/>
      <c r="BF17" s="2"/>
      <c r="BG17" s="2"/>
      <c r="BH17" s="2"/>
      <c r="BI17" s="98"/>
      <c r="BJ17" s="257"/>
      <c r="BK17" s="98"/>
      <c r="BL17" s="2"/>
      <c r="BM17" s="83"/>
      <c r="BN17" s="323"/>
      <c r="BO17" s="27" t="s">
        <v>227</v>
      </c>
      <c r="BP17" s="188">
        <v>100</v>
      </c>
      <c r="BQ17" s="30"/>
      <c r="BR17" s="30"/>
      <c r="BS17" s="30"/>
      <c r="BT17" s="83"/>
    </row>
    <row r="18" spans="6:72" ht="14.5" x14ac:dyDescent="0.35">
      <c r="F18" s="83"/>
      <c r="G18" s="324"/>
      <c r="H18" s="178" t="s">
        <v>228</v>
      </c>
      <c r="I18" s="216">
        <v>172</v>
      </c>
      <c r="J18" s="216">
        <v>148</v>
      </c>
      <c r="K18" s="216">
        <v>320</v>
      </c>
      <c r="L18" s="83"/>
      <c r="M18" s="218" t="s">
        <v>201</v>
      </c>
      <c r="N18" s="219"/>
      <c r="O18" s="37"/>
      <c r="R18" s="83"/>
      <c r="X18" s="83"/>
      <c r="Y18" s="314" t="s">
        <v>184</v>
      </c>
      <c r="Z18" s="178" t="s">
        <v>223</v>
      </c>
      <c r="AA18" s="217">
        <v>14523</v>
      </c>
      <c r="AB18" s="83"/>
      <c r="AC18" s="275"/>
      <c r="AD18" s="2" t="s">
        <v>229</v>
      </c>
      <c r="AE18" s="209">
        <v>1</v>
      </c>
      <c r="AF18" s="209">
        <v>1</v>
      </c>
      <c r="AG18" s="83"/>
      <c r="AH18" s="314" t="s">
        <v>184</v>
      </c>
      <c r="AI18" s="178" t="s">
        <v>223</v>
      </c>
      <c r="AJ18" s="207">
        <v>17718</v>
      </c>
      <c r="AK18" s="207">
        <v>6554</v>
      </c>
      <c r="AL18" s="83"/>
      <c r="AQ18" s="83"/>
      <c r="AZ18" s="83"/>
      <c r="BE18" s="83"/>
      <c r="BF18" s="2"/>
      <c r="BG18" s="2"/>
      <c r="BI18" s="221" t="s">
        <v>187</v>
      </c>
      <c r="BJ18" s="251"/>
      <c r="BK18" s="251"/>
      <c r="BL18" s="2"/>
      <c r="BM18" s="83"/>
      <c r="BN18" s="323" t="s">
        <v>184</v>
      </c>
      <c r="BO18" s="127" t="s">
        <v>223</v>
      </c>
      <c r="BP18" s="243">
        <v>10330</v>
      </c>
      <c r="BQ18" s="243">
        <v>10929</v>
      </c>
      <c r="BR18" s="240">
        <v>0</v>
      </c>
      <c r="BS18" s="240">
        <v>0</v>
      </c>
      <c r="BT18" s="83"/>
    </row>
    <row r="19" spans="6:72" ht="14.5" x14ac:dyDescent="0.35">
      <c r="F19" s="83"/>
      <c r="L19" s="83"/>
      <c r="M19" s="218" t="s">
        <v>230</v>
      </c>
      <c r="N19" s="222"/>
      <c r="O19" s="223"/>
      <c r="R19" s="83"/>
      <c r="X19" s="83"/>
      <c r="Y19" s="314"/>
      <c r="Z19" s="178" t="s">
        <v>224</v>
      </c>
      <c r="AA19" s="217">
        <v>14572</v>
      </c>
      <c r="AB19" s="83"/>
      <c r="AG19" s="83"/>
      <c r="AH19" s="314"/>
      <c r="AI19" s="178" t="s">
        <v>224</v>
      </c>
      <c r="AJ19" s="207">
        <v>17282</v>
      </c>
      <c r="AK19" s="207">
        <v>7256</v>
      </c>
      <c r="AL19" s="83"/>
      <c r="AQ19" s="83"/>
      <c r="AZ19" s="83"/>
      <c r="BE19" s="83"/>
      <c r="BF19" s="99"/>
      <c r="BG19" s="99"/>
      <c r="BI19" s="221" t="s">
        <v>188</v>
      </c>
      <c r="BJ19" s="97"/>
      <c r="BK19" s="252"/>
      <c r="BL19" s="97"/>
      <c r="BM19" s="83"/>
      <c r="BN19" s="323"/>
      <c r="BO19" s="127" t="s">
        <v>224</v>
      </c>
      <c r="BP19" s="243">
        <v>7876</v>
      </c>
      <c r="BQ19" s="243">
        <v>11802</v>
      </c>
      <c r="BR19" s="240">
        <v>0</v>
      </c>
      <c r="BS19" s="240">
        <v>0</v>
      </c>
      <c r="BT19" s="83"/>
    </row>
    <row r="20" spans="6:72" ht="14.5" x14ac:dyDescent="0.35">
      <c r="F20" s="83"/>
      <c r="L20" s="83"/>
      <c r="M20" s="221" t="s">
        <v>188</v>
      </c>
      <c r="N20" s="37"/>
      <c r="O20" s="37"/>
      <c r="R20" s="83"/>
      <c r="X20" s="83"/>
      <c r="Y20" s="314"/>
      <c r="Z20" s="178" t="s">
        <v>225</v>
      </c>
      <c r="AA20" s="217">
        <v>18</v>
      </c>
      <c r="AB20" s="83"/>
      <c r="AG20" s="83"/>
      <c r="AH20" s="314"/>
      <c r="AI20" s="232" t="s">
        <v>226</v>
      </c>
      <c r="AJ20" s="207">
        <v>1257</v>
      </c>
      <c r="AK20" s="207">
        <v>192</v>
      </c>
      <c r="AL20" s="83"/>
      <c r="AQ20" s="83"/>
      <c r="AZ20" s="83"/>
      <c r="BE20" s="83"/>
      <c r="BF20" s="33"/>
      <c r="BG20" s="33"/>
      <c r="BH20" s="221"/>
      <c r="BI20" s="251"/>
      <c r="BJ20" s="97"/>
      <c r="BK20" s="252"/>
      <c r="BL20" s="252"/>
      <c r="BM20" s="83"/>
      <c r="BN20" s="323"/>
      <c r="BO20" s="127" t="s">
        <v>227</v>
      </c>
      <c r="BP20" s="243">
        <v>114</v>
      </c>
      <c r="BQ20" s="243"/>
      <c r="BR20" s="240"/>
      <c r="BS20" s="240"/>
      <c r="BT20" s="83"/>
    </row>
    <row r="21" spans="6:72" ht="14.5" x14ac:dyDescent="0.35">
      <c r="F21" s="83"/>
      <c r="L21" s="83"/>
      <c r="M21" s="37"/>
      <c r="N21" s="37"/>
      <c r="O21" s="37"/>
      <c r="R21" s="83"/>
      <c r="X21" s="83"/>
      <c r="AB21" s="83"/>
      <c r="AG21" s="83"/>
      <c r="AL21" s="83"/>
      <c r="AQ21" s="83"/>
      <c r="AZ21" s="83"/>
      <c r="BE21" s="83"/>
      <c r="BH21" s="221"/>
      <c r="BI21" s="251"/>
      <c r="BJ21" s="251"/>
      <c r="BK21" s="251"/>
      <c r="BL21" s="97"/>
      <c r="BM21" s="83"/>
      <c r="BT21" s="83"/>
    </row>
    <row r="22" spans="6:72" ht="14.5" x14ac:dyDescent="0.35">
      <c r="F22" s="83"/>
      <c r="L22" s="83"/>
      <c r="R22" s="83"/>
      <c r="X22" s="83"/>
      <c r="AB22" s="83"/>
      <c r="AG22" s="83"/>
      <c r="AL22" s="83"/>
      <c r="AQ22" s="83"/>
      <c r="AZ22" s="83"/>
      <c r="BE22" s="83"/>
      <c r="BH22" s="221"/>
      <c r="BI22" s="251"/>
      <c r="BJ22" s="97"/>
      <c r="BK22" s="252"/>
      <c r="BL22" s="252"/>
      <c r="BM22" s="83"/>
      <c r="BT22" s="83"/>
    </row>
    <row r="23" spans="6:72" ht="14.5" x14ac:dyDescent="0.35">
      <c r="F23" s="83"/>
      <c r="L23" s="83"/>
      <c r="R23" s="83"/>
      <c r="X23" s="83"/>
      <c r="AB23" s="83"/>
      <c r="AG23" s="83"/>
      <c r="AL23" s="83"/>
      <c r="AQ23" s="83"/>
      <c r="AZ23" s="83"/>
      <c r="BE23" s="83"/>
      <c r="BM23" s="83"/>
      <c r="BT23" s="83"/>
    </row>
    <row r="24" spans="6:72" ht="14.5" x14ac:dyDescent="0.35">
      <c r="F24" s="83"/>
      <c r="L24" s="83"/>
      <c r="R24" s="83"/>
      <c r="X24" s="83"/>
      <c r="AB24" s="83"/>
      <c r="AG24" s="83"/>
      <c r="AL24" s="83"/>
      <c r="AQ24" s="83"/>
      <c r="AZ24" s="83"/>
      <c r="BE24" s="83"/>
      <c r="BM24" s="83"/>
      <c r="BT24" s="83"/>
    </row>
    <row r="25" spans="6:72" ht="14.5" x14ac:dyDescent="0.35">
      <c r="F25" s="83"/>
      <c r="L25" s="83"/>
      <c r="R25" s="83"/>
      <c r="X25" s="83"/>
      <c r="AB25" s="83"/>
      <c r="AG25" s="83"/>
      <c r="AL25" s="83"/>
      <c r="AQ25" s="83"/>
      <c r="AZ25" s="83"/>
      <c r="BE25" s="83"/>
      <c r="BM25" s="83"/>
      <c r="BT25" s="83"/>
    </row>
    <row r="26" spans="6:72" ht="14.5" x14ac:dyDescent="0.35">
      <c r="F26" s="83"/>
      <c r="L26" s="83"/>
      <c r="R26" s="83"/>
      <c r="X26" s="83"/>
      <c r="AB26" s="83"/>
      <c r="AG26" s="83"/>
      <c r="AL26" s="83"/>
      <c r="AQ26" s="83"/>
      <c r="AZ26" s="83"/>
      <c r="BE26" s="83"/>
      <c r="BM26" s="83"/>
      <c r="BT26" s="83"/>
    </row>
    <row r="27" spans="6:72" ht="14.5" x14ac:dyDescent="0.35">
      <c r="F27" s="83"/>
      <c r="L27" s="83"/>
      <c r="R27" s="83"/>
      <c r="X27" s="83"/>
      <c r="AB27" s="83"/>
      <c r="AG27" s="83"/>
      <c r="AL27" s="83"/>
      <c r="AQ27" s="83"/>
      <c r="AZ27" s="83"/>
      <c r="BE27" s="83"/>
      <c r="BM27" s="83"/>
      <c r="BT27" s="83"/>
    </row>
    <row r="28" spans="6:72" ht="14.5" x14ac:dyDescent="0.35">
      <c r="F28" s="83"/>
      <c r="L28" s="83"/>
      <c r="R28" s="83"/>
      <c r="X28" s="83"/>
      <c r="AB28" s="83"/>
      <c r="AG28" s="83"/>
      <c r="AL28" s="83"/>
      <c r="AQ28" s="83"/>
      <c r="AZ28" s="83"/>
      <c r="BE28" s="83"/>
      <c r="BM28" s="83"/>
      <c r="BT28" s="83"/>
    </row>
    <row r="29" spans="6:72" ht="14.5" x14ac:dyDescent="0.35">
      <c r="F29" s="83"/>
      <c r="L29" s="83"/>
      <c r="R29" s="83"/>
      <c r="X29" s="83"/>
      <c r="AB29" s="83"/>
      <c r="AG29" s="83"/>
      <c r="AL29" s="83"/>
      <c r="AQ29" s="83"/>
      <c r="AZ29" s="83"/>
      <c r="BE29" s="83"/>
      <c r="BM29" s="83"/>
      <c r="BT29" s="83"/>
    </row>
    <row r="30" spans="6:72" ht="14.5" x14ac:dyDescent="0.35">
      <c r="F30" s="83"/>
      <c r="L30" s="83"/>
      <c r="R30" s="83"/>
      <c r="X30" s="83"/>
      <c r="AB30" s="83"/>
      <c r="AG30" s="83"/>
      <c r="AL30" s="83"/>
      <c r="AQ30" s="83"/>
      <c r="AZ30" s="83"/>
      <c r="BE30" s="83"/>
      <c r="BM30" s="83"/>
      <c r="BT30" s="83"/>
    </row>
    <row r="31" spans="6:72" ht="14.5" x14ac:dyDescent="0.35">
      <c r="F31" s="83"/>
      <c r="L31" s="83"/>
      <c r="R31" s="83"/>
      <c r="X31" s="83"/>
      <c r="AB31" s="83"/>
      <c r="AG31" s="83"/>
      <c r="AL31" s="83"/>
      <c r="AQ31" s="83"/>
      <c r="AZ31" s="83"/>
      <c r="BE31" s="83"/>
      <c r="BM31" s="83"/>
      <c r="BT31" s="83"/>
    </row>
    <row r="32" spans="6:72" ht="14.5" x14ac:dyDescent="0.35">
      <c r="F32" s="83"/>
      <c r="L32" s="83"/>
      <c r="R32" s="83"/>
      <c r="X32" s="83"/>
      <c r="AB32" s="83"/>
      <c r="AG32" s="83"/>
      <c r="AL32" s="83"/>
      <c r="AQ32" s="83"/>
      <c r="AZ32" s="83"/>
      <c r="BE32" s="83"/>
      <c r="BM32" s="83"/>
      <c r="BT32" s="83"/>
    </row>
    <row r="33" spans="6:72" ht="14.5" x14ac:dyDescent="0.35">
      <c r="F33" s="83"/>
      <c r="L33" s="83"/>
      <c r="R33" s="83"/>
      <c r="X33" s="83"/>
      <c r="AB33" s="83"/>
      <c r="AG33" s="83"/>
      <c r="AL33" s="83"/>
      <c r="AQ33" s="83"/>
      <c r="AZ33" s="83"/>
      <c r="BE33" s="83"/>
      <c r="BM33" s="83"/>
      <c r="BT33" s="83"/>
    </row>
    <row r="34" spans="6:72" ht="14.5" x14ac:dyDescent="0.35">
      <c r="F34" s="83"/>
      <c r="L34" s="83"/>
      <c r="R34" s="83"/>
      <c r="X34" s="83"/>
      <c r="AB34" s="83"/>
      <c r="AG34" s="83"/>
      <c r="AL34" s="83"/>
      <c r="AQ34" s="83"/>
      <c r="AZ34" s="83"/>
      <c r="BE34" s="83"/>
      <c r="BM34" s="83"/>
      <c r="BT34" s="83"/>
    </row>
    <row r="35" spans="6:72" ht="14.5" x14ac:dyDescent="0.35">
      <c r="F35" s="84"/>
      <c r="L35" s="84"/>
      <c r="R35" s="84"/>
      <c r="X35" s="84"/>
      <c r="AB35" s="84"/>
      <c r="AG35" s="84"/>
      <c r="AL35" s="84"/>
      <c r="AQ35" s="84"/>
      <c r="AZ35" s="84"/>
      <c r="BE35" s="84"/>
      <c r="BM35" s="84"/>
      <c r="BT35" s="84"/>
    </row>
    <row r="36" spans="6:72" ht="14.5" x14ac:dyDescent="0.35">
      <c r="F36" s="85"/>
      <c r="L36" s="85"/>
      <c r="R36" s="85"/>
      <c r="X36" s="85"/>
      <c r="AB36" s="85"/>
      <c r="AG36" s="85"/>
      <c r="AL36" s="85"/>
      <c r="AQ36" s="85"/>
      <c r="AZ36" s="85"/>
      <c r="BE36" s="85"/>
      <c r="BM36" s="85"/>
      <c r="BT36" s="85"/>
    </row>
    <row r="37" spans="6:72" ht="14.5" x14ac:dyDescent="0.35">
      <c r="F37" s="86"/>
      <c r="L37" s="86"/>
      <c r="R37" s="86"/>
      <c r="X37" s="86"/>
      <c r="AB37" s="86"/>
      <c r="AG37" s="86"/>
      <c r="AL37" s="86"/>
      <c r="AQ37" s="86"/>
      <c r="AZ37" s="86"/>
      <c r="BE37" s="86"/>
      <c r="BM37" s="86"/>
      <c r="BT37" s="86"/>
    </row>
    <row r="38" spans="6:72" ht="14.5" x14ac:dyDescent="0.35">
      <c r="F38" s="86"/>
      <c r="L38" s="86"/>
      <c r="R38" s="86"/>
      <c r="X38" s="86"/>
      <c r="AB38" s="86"/>
      <c r="AG38" s="86"/>
      <c r="AL38" s="86"/>
      <c r="AQ38" s="86"/>
      <c r="AZ38" s="86"/>
      <c r="BE38" s="86"/>
      <c r="BM38" s="86"/>
      <c r="BT38" s="86"/>
    </row>
    <row r="41" spans="6:72" ht="14.5" x14ac:dyDescent="0.35">
      <c r="F41" s="88"/>
      <c r="L41" s="88"/>
      <c r="R41" s="88"/>
      <c r="X41" s="88"/>
      <c r="AB41" s="88"/>
      <c r="AG41" s="88"/>
      <c r="AL41" s="88"/>
      <c r="AQ41" s="88"/>
      <c r="AZ41" s="88"/>
      <c r="BE41" s="88"/>
      <c r="BM41" s="88"/>
      <c r="BT41" s="88"/>
    </row>
    <row r="42" spans="6:72" ht="14.5" x14ac:dyDescent="0.35">
      <c r="F42" s="89"/>
      <c r="L42" s="89"/>
      <c r="R42" s="89"/>
      <c r="X42" s="89"/>
      <c r="AB42" s="89"/>
      <c r="AG42" s="89"/>
      <c r="AL42" s="89"/>
      <c r="AQ42" s="89"/>
      <c r="AZ42" s="89"/>
      <c r="BE42" s="89"/>
      <c r="BM42" s="89"/>
      <c r="BT42" s="89"/>
    </row>
    <row r="43" spans="6:72" ht="14.5" x14ac:dyDescent="0.35">
      <c r="F43" s="89"/>
      <c r="L43" s="89"/>
      <c r="R43" s="89"/>
      <c r="X43" s="89"/>
      <c r="AB43" s="89"/>
      <c r="AG43" s="89"/>
      <c r="AL43" s="89"/>
      <c r="AQ43" s="89"/>
      <c r="AZ43" s="89"/>
      <c r="BE43" s="89"/>
      <c r="BM43" s="89"/>
      <c r="BT43" s="89"/>
    </row>
  </sheetData>
  <mergeCells count="73">
    <mergeCell ref="AC11:AC12"/>
    <mergeCell ref="A11:A12"/>
    <mergeCell ref="Y9:Y11"/>
    <mergeCell ref="Y12:Y14"/>
    <mergeCell ref="AR15:AR16"/>
    <mergeCell ref="A13:A14"/>
    <mergeCell ref="M13:M14"/>
    <mergeCell ref="G13:G15"/>
    <mergeCell ref="A15:A16"/>
    <mergeCell ref="G16:G18"/>
    <mergeCell ref="M15:M16"/>
    <mergeCell ref="S13:S14"/>
    <mergeCell ref="Y15:Y17"/>
    <mergeCell ref="S15:S16"/>
    <mergeCell ref="AM9:AM10"/>
    <mergeCell ref="AM11:AM12"/>
    <mergeCell ref="AH9:AH11"/>
    <mergeCell ref="AH12:AH14"/>
    <mergeCell ref="AH15:AH17"/>
    <mergeCell ref="AH6:AK6"/>
    <mergeCell ref="A1:XFD1"/>
    <mergeCell ref="G6:K6"/>
    <mergeCell ref="M9:M10"/>
    <mergeCell ref="M11:M12"/>
    <mergeCell ref="A6:E6"/>
    <mergeCell ref="G9:G10"/>
    <mergeCell ref="G11:G12"/>
    <mergeCell ref="A9:A10"/>
    <mergeCell ref="S6:W6"/>
    <mergeCell ref="S9:S10"/>
    <mergeCell ref="S11:S12"/>
    <mergeCell ref="AC9:AC10"/>
    <mergeCell ref="BF9:BF10"/>
    <mergeCell ref="BF11:BF12"/>
    <mergeCell ref="BF13:BF14"/>
    <mergeCell ref="BF6:BL6"/>
    <mergeCell ref="AR13:AR14"/>
    <mergeCell ref="AR6:AY6"/>
    <mergeCell ref="BA9:BA10"/>
    <mergeCell ref="BA11:BA12"/>
    <mergeCell ref="BA13:BA14"/>
    <mergeCell ref="BA6:BD6"/>
    <mergeCell ref="AT7:AU7"/>
    <mergeCell ref="AV7:AW7"/>
    <mergeCell ref="AX7:AY7"/>
    <mergeCell ref="AR9:AR10"/>
    <mergeCell ref="AR11:AR12"/>
    <mergeCell ref="BN9:BN11"/>
    <mergeCell ref="BN12:BN14"/>
    <mergeCell ref="BN15:BN17"/>
    <mergeCell ref="BU9:BU10"/>
    <mergeCell ref="BU11:BU12"/>
    <mergeCell ref="BU13:BU14"/>
    <mergeCell ref="A2:XFD2"/>
    <mergeCell ref="A3:XFD3"/>
    <mergeCell ref="A4:XFD4"/>
    <mergeCell ref="A5:XFD5"/>
    <mergeCell ref="BN6:BS6"/>
    <mergeCell ref="BU6:BX6"/>
    <mergeCell ref="AM6:AP6"/>
    <mergeCell ref="AC6:AF6"/>
    <mergeCell ref="M6:Q6"/>
    <mergeCell ref="Y6:AA6"/>
    <mergeCell ref="BN18:BN20"/>
    <mergeCell ref="BU15:BU16"/>
    <mergeCell ref="Y18:Y20"/>
    <mergeCell ref="AC16:AC18"/>
    <mergeCell ref="AH18:AH20"/>
    <mergeCell ref="AM15:AM16"/>
    <mergeCell ref="AC13:AC15"/>
    <mergeCell ref="BA15:BA16"/>
    <mergeCell ref="AM13:AM14"/>
    <mergeCell ref="BF15:BF1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I42"/>
  <sheetViews>
    <sheetView zoomScaleNormal="100" workbookViewId="0">
      <selection activeCell="F18" sqref="F18"/>
    </sheetView>
  </sheetViews>
  <sheetFormatPr defaultColWidth="8.7265625" defaultRowHeight="15" customHeight="1" x14ac:dyDescent="0.35"/>
  <cols>
    <col min="1" max="1" width="9" bestFit="1" customWidth="1"/>
    <col min="2" max="2" width="19.26953125" bestFit="1" customWidth="1"/>
    <col min="3" max="3" width="8.1796875" bestFit="1" customWidth="1"/>
    <col min="4" max="4" width="18.54296875" customWidth="1"/>
    <col min="5" max="5" width="22.81640625" customWidth="1"/>
    <col min="6" max="6" width="18.54296875" customWidth="1"/>
    <col min="7" max="7" width="0.54296875" style="87" customWidth="1"/>
    <col min="8" max="8" width="9" bestFit="1" customWidth="1"/>
    <col min="9" max="9" width="19.26953125" bestFit="1" customWidth="1"/>
    <col min="10" max="10" width="8.1796875" bestFit="1" customWidth="1"/>
    <col min="11" max="13" width="18.54296875" customWidth="1"/>
    <col min="14" max="14" width="0.54296875" style="87" customWidth="1"/>
    <col min="15" max="15" width="8.54296875" customWidth="1"/>
    <col min="16" max="16" width="18.54296875" customWidth="1"/>
    <col min="17" max="17" width="8.54296875" customWidth="1"/>
    <col min="18" max="18" width="18.54296875" customWidth="1"/>
    <col min="19" max="19" width="20.26953125" customWidth="1"/>
    <col min="20" max="20" width="18.54296875" customWidth="1"/>
    <col min="21" max="21" width="0.54296875" style="87" customWidth="1"/>
    <col min="22" max="22" width="9" bestFit="1" customWidth="1"/>
    <col min="23" max="23" width="19.26953125" bestFit="1" customWidth="1"/>
    <col min="24" max="24" width="8.1796875" bestFit="1" customWidth="1"/>
    <col min="25" max="27" width="18.54296875" customWidth="1"/>
    <col min="28" max="28" width="0.54296875" style="87" customWidth="1"/>
    <col min="29" max="29" width="9" bestFit="1" customWidth="1"/>
    <col min="30" max="30" width="19.26953125" bestFit="1" customWidth="1"/>
    <col min="31" max="31" width="8.1796875" bestFit="1" customWidth="1"/>
    <col min="32" max="32" width="17.54296875" customWidth="1"/>
    <col min="33" max="33" width="0.54296875" style="87" customWidth="1"/>
    <col min="34" max="34" width="12.7265625" customWidth="1"/>
    <col min="35" max="35" width="22" customWidth="1"/>
    <col min="36" max="36" width="10.7265625" bestFit="1" customWidth="1"/>
    <col min="37" max="38" width="18.54296875" customWidth="1"/>
    <col min="39" max="39" width="0.54296875" style="87" customWidth="1"/>
    <col min="40" max="40" width="9" bestFit="1" customWidth="1"/>
    <col min="41" max="41" width="19.26953125" bestFit="1" customWidth="1"/>
    <col min="42" max="42" width="10.1796875" bestFit="1" customWidth="1"/>
    <col min="43" max="44" width="18.54296875" customWidth="1"/>
    <col min="45" max="45" width="0.54296875" style="87" customWidth="1"/>
    <col min="46" max="46" width="9" bestFit="1" customWidth="1"/>
    <col min="47" max="47" width="19.26953125" bestFit="1" customWidth="1"/>
    <col min="48" max="48" width="8.1796875" bestFit="1" customWidth="1"/>
    <col min="49" max="50" width="18.54296875" customWidth="1"/>
    <col min="51" max="51" width="0.54296875" style="87" customWidth="1"/>
    <col min="52" max="52" width="9" bestFit="1" customWidth="1"/>
    <col min="53" max="53" width="19.26953125" bestFit="1" customWidth="1"/>
    <col min="54" max="54" width="7.81640625" bestFit="1" customWidth="1"/>
    <col min="55" max="57" width="18.54296875" customWidth="1"/>
    <col min="58" max="58" width="0.54296875" style="87" customWidth="1"/>
    <col min="59" max="59" width="9" bestFit="1" customWidth="1"/>
    <col min="60" max="60" width="19.26953125" bestFit="1" customWidth="1"/>
    <col min="61" max="61" width="8.1796875" bestFit="1" customWidth="1"/>
    <col min="62" max="63" width="17.54296875" customWidth="1"/>
    <col min="64" max="64" width="0.54296875" style="87" customWidth="1"/>
    <col min="66" max="66" width="18" bestFit="1" customWidth="1"/>
    <col min="68" max="72" width="17.1796875" customWidth="1"/>
    <col min="73" max="73" width="0.54296875" style="87" customWidth="1"/>
    <col min="74" max="74" width="9" bestFit="1" customWidth="1"/>
    <col min="75" max="75" width="19.26953125" bestFit="1" customWidth="1"/>
    <col min="76" max="76" width="18.26953125" bestFit="1" customWidth="1"/>
    <col min="77" max="81" width="17.54296875" customWidth="1"/>
    <col min="82" max="82" width="0.54296875" style="87" customWidth="1"/>
    <col min="83" max="83" width="9" bestFit="1" customWidth="1"/>
    <col min="84" max="84" width="19.26953125" bestFit="1" customWidth="1"/>
    <col min="86" max="87" width="19.54296875" customWidth="1"/>
  </cols>
  <sheetData>
    <row r="1" spans="1:87" s="281" customFormat="1" ht="26" x14ac:dyDescent="0.6">
      <c r="A1" s="281" t="s">
        <v>0</v>
      </c>
    </row>
    <row r="2" spans="1:87" s="282" customFormat="1" ht="14.5" x14ac:dyDescent="0.35"/>
    <row r="3" spans="1:87" s="313" customFormat="1" ht="18.5" x14ac:dyDescent="0.45">
      <c r="A3" s="313" t="s">
        <v>9</v>
      </c>
    </row>
    <row r="4" spans="1:87" s="282" customFormat="1" ht="14.5" x14ac:dyDescent="0.35"/>
    <row r="5" spans="1:87" s="91" customFormat="1" ht="18.5" x14ac:dyDescent="0.45">
      <c r="A5" s="295" t="s">
        <v>111</v>
      </c>
      <c r="B5" s="295"/>
      <c r="C5" s="295"/>
      <c r="D5" s="295"/>
      <c r="E5" s="295"/>
      <c r="F5" s="295"/>
      <c r="G5" s="81"/>
      <c r="H5" s="304" t="s">
        <v>112</v>
      </c>
      <c r="I5" s="304"/>
      <c r="J5" s="304"/>
      <c r="K5" s="304"/>
      <c r="L5" s="304"/>
      <c r="M5" s="304"/>
      <c r="N5" s="81"/>
      <c r="O5" s="297" t="s">
        <v>113</v>
      </c>
      <c r="P5" s="297"/>
      <c r="Q5" s="297"/>
      <c r="R5" s="297"/>
      <c r="S5" s="297"/>
      <c r="U5" s="81"/>
      <c r="V5" s="304" t="s">
        <v>114</v>
      </c>
      <c r="W5" s="304"/>
      <c r="X5" s="304"/>
      <c r="Y5" s="304"/>
      <c r="Z5" s="304"/>
      <c r="AA5" s="304"/>
      <c r="AB5" s="81"/>
      <c r="AC5" s="297" t="s">
        <v>115</v>
      </c>
      <c r="AD5" s="297"/>
      <c r="AE5" s="297"/>
      <c r="AF5" s="297"/>
      <c r="AG5" s="81"/>
      <c r="AH5" s="296" t="s">
        <v>116</v>
      </c>
      <c r="AI5" s="296"/>
      <c r="AJ5" s="296"/>
      <c r="AK5" s="296"/>
      <c r="AL5" s="296"/>
      <c r="AM5" s="81"/>
      <c r="AN5" s="297" t="s">
        <v>117</v>
      </c>
      <c r="AO5" s="297"/>
      <c r="AP5" s="297"/>
      <c r="AQ5" s="297"/>
      <c r="AR5" s="297"/>
      <c r="AS5" s="81"/>
      <c r="AT5" s="296" t="s">
        <v>118</v>
      </c>
      <c r="AU5" s="296"/>
      <c r="AV5" s="296"/>
      <c r="AW5" s="296"/>
      <c r="AX5" s="296"/>
      <c r="AY5" s="81"/>
      <c r="AZ5" s="295" t="s">
        <v>119</v>
      </c>
      <c r="BA5" s="295"/>
      <c r="BB5" s="295"/>
      <c r="BC5" s="295"/>
      <c r="BD5" s="295"/>
      <c r="BE5" s="295"/>
      <c r="BF5" s="81"/>
      <c r="BG5" s="304" t="s">
        <v>120</v>
      </c>
      <c r="BH5" s="304"/>
      <c r="BI5" s="304"/>
      <c r="BJ5" s="304"/>
      <c r="BK5" s="304"/>
      <c r="BL5" s="81"/>
      <c r="BM5" s="295" t="s">
        <v>121</v>
      </c>
      <c r="BN5" s="295"/>
      <c r="BO5" s="295"/>
      <c r="BP5" s="295"/>
      <c r="BQ5" s="295"/>
      <c r="BR5" s="295"/>
      <c r="BS5" s="295"/>
      <c r="BT5" s="295"/>
      <c r="BU5" s="81"/>
      <c r="BV5" s="294" t="s">
        <v>122</v>
      </c>
      <c r="BW5" s="294"/>
      <c r="BX5" s="294"/>
      <c r="BY5" s="294"/>
      <c r="BZ5" s="294"/>
      <c r="CA5" s="294"/>
      <c r="CB5" s="294"/>
      <c r="CC5" s="294"/>
      <c r="CD5" s="81"/>
      <c r="CE5" s="295" t="s">
        <v>123</v>
      </c>
      <c r="CF5" s="295"/>
      <c r="CG5" s="295"/>
      <c r="CH5" s="295"/>
      <c r="CI5" s="295"/>
    </row>
    <row r="6" spans="1:87" s="97" customFormat="1" ht="29.15" customHeight="1" x14ac:dyDescent="0.35">
      <c r="A6" s="46" t="s">
        <v>153</v>
      </c>
      <c r="B6" s="46" t="s">
        <v>211</v>
      </c>
      <c r="C6" s="46" t="s">
        <v>221</v>
      </c>
      <c r="D6" s="236" t="s">
        <v>124</v>
      </c>
      <c r="E6" s="183" t="s">
        <v>203</v>
      </c>
      <c r="F6" s="236" t="s">
        <v>204</v>
      </c>
      <c r="G6" s="105"/>
      <c r="H6" s="24" t="s">
        <v>153</v>
      </c>
      <c r="I6" s="24" t="s">
        <v>211</v>
      </c>
      <c r="J6" s="24" t="s">
        <v>221</v>
      </c>
      <c r="K6" s="51" t="s">
        <v>127</v>
      </c>
      <c r="L6" s="51" t="s">
        <v>128</v>
      </c>
      <c r="M6" s="51" t="s">
        <v>129</v>
      </c>
      <c r="N6" s="105"/>
      <c r="O6" s="24" t="s">
        <v>153</v>
      </c>
      <c r="P6" s="24" t="s">
        <v>211</v>
      </c>
      <c r="Q6" s="25" t="s">
        <v>222</v>
      </c>
      <c r="R6" s="74" t="s">
        <v>191</v>
      </c>
      <c r="S6" s="74" t="s">
        <v>205</v>
      </c>
      <c r="T6" s="74" t="s">
        <v>192</v>
      </c>
      <c r="U6" s="105"/>
      <c r="V6" s="24" t="s">
        <v>153</v>
      </c>
      <c r="W6" s="24" t="s">
        <v>211</v>
      </c>
      <c r="X6" s="24" t="s">
        <v>221</v>
      </c>
      <c r="Y6" s="51" t="s">
        <v>193</v>
      </c>
      <c r="Z6" s="49" t="s">
        <v>194</v>
      </c>
      <c r="AA6" s="51" t="s">
        <v>129</v>
      </c>
      <c r="AB6" s="105"/>
      <c r="AC6" s="25" t="s">
        <v>153</v>
      </c>
      <c r="AD6" s="25" t="s">
        <v>211</v>
      </c>
      <c r="AE6" s="25" t="s">
        <v>221</v>
      </c>
      <c r="AF6" s="51" t="s">
        <v>124</v>
      </c>
      <c r="AG6" s="105"/>
      <c r="AH6" s="75" t="s">
        <v>153</v>
      </c>
      <c r="AI6" s="75" t="s">
        <v>211</v>
      </c>
      <c r="AJ6" s="75" t="s">
        <v>221</v>
      </c>
      <c r="AK6" s="52" t="s">
        <v>127</v>
      </c>
      <c r="AL6" s="111" t="s">
        <v>206</v>
      </c>
      <c r="AM6" s="105"/>
      <c r="AN6" s="75" t="s">
        <v>153</v>
      </c>
      <c r="AO6" s="75" t="s">
        <v>211</v>
      </c>
      <c r="AP6" s="75" t="s">
        <v>221</v>
      </c>
      <c r="AQ6" s="74" t="s">
        <v>196</v>
      </c>
      <c r="AR6" s="66" t="s">
        <v>208</v>
      </c>
      <c r="AS6" s="105"/>
      <c r="AT6" s="25" t="s">
        <v>153</v>
      </c>
      <c r="AU6" s="25" t="s">
        <v>211</v>
      </c>
      <c r="AV6" s="25" t="s">
        <v>221</v>
      </c>
      <c r="AW6" s="51" t="s">
        <v>127</v>
      </c>
      <c r="AX6" s="151" t="s">
        <v>139</v>
      </c>
      <c r="AY6" s="105"/>
      <c r="AZ6" s="25" t="s">
        <v>153</v>
      </c>
      <c r="BA6" s="25" t="s">
        <v>211</v>
      </c>
      <c r="BB6" s="25" t="s">
        <v>222</v>
      </c>
      <c r="BC6" s="49" t="s">
        <v>140</v>
      </c>
      <c r="BD6" s="49" t="s">
        <v>197</v>
      </c>
      <c r="BE6" s="49" t="s">
        <v>129</v>
      </c>
      <c r="BF6" s="105"/>
      <c r="BG6" s="24" t="s">
        <v>153</v>
      </c>
      <c r="BH6" s="24" t="s">
        <v>211</v>
      </c>
      <c r="BI6" s="24" t="s">
        <v>221</v>
      </c>
      <c r="BJ6" s="49" t="s">
        <v>145</v>
      </c>
      <c r="BK6" s="49" t="s">
        <v>209</v>
      </c>
      <c r="BL6" s="105"/>
      <c r="BM6" s="99"/>
      <c r="BN6" s="99"/>
      <c r="BO6" s="99"/>
      <c r="BP6" s="302" t="s">
        <v>144</v>
      </c>
      <c r="BQ6" s="302" t="s">
        <v>145</v>
      </c>
      <c r="BR6" s="302" t="s">
        <v>146</v>
      </c>
      <c r="BS6" s="302" t="s">
        <v>147</v>
      </c>
      <c r="BT6" s="302" t="s">
        <v>129</v>
      </c>
      <c r="BU6" s="105"/>
      <c r="BV6" s="75" t="s">
        <v>153</v>
      </c>
      <c r="BW6" s="75" t="s">
        <v>211</v>
      </c>
      <c r="BX6" s="75" t="s">
        <v>221</v>
      </c>
      <c r="BY6" s="49" t="s">
        <v>148</v>
      </c>
      <c r="BZ6" s="49" t="s">
        <v>149</v>
      </c>
      <c r="CA6" s="49" t="s">
        <v>150</v>
      </c>
      <c r="CB6" s="49" t="s">
        <v>151</v>
      </c>
      <c r="CC6" s="49" t="s">
        <v>129</v>
      </c>
      <c r="CD6" s="105"/>
      <c r="CE6" s="24" t="s">
        <v>153</v>
      </c>
      <c r="CF6" s="24" t="s">
        <v>211</v>
      </c>
      <c r="CG6" s="24" t="s">
        <v>221</v>
      </c>
      <c r="CH6" s="49" t="s">
        <v>145</v>
      </c>
      <c r="CI6" s="49" t="s">
        <v>210</v>
      </c>
    </row>
    <row r="7" spans="1:87" ht="14.5" customHeight="1" x14ac:dyDescent="0.35">
      <c r="A7" s="335">
        <v>44256</v>
      </c>
      <c r="B7" s="200" t="s">
        <v>212</v>
      </c>
      <c r="C7" s="50" t="s">
        <v>223</v>
      </c>
      <c r="D7" s="48">
        <v>12976</v>
      </c>
      <c r="E7" s="48">
        <v>7339</v>
      </c>
      <c r="F7" s="48">
        <v>26514</v>
      </c>
      <c r="G7" s="82"/>
      <c r="H7" s="332" t="s">
        <v>181</v>
      </c>
      <c r="I7" s="65" t="s">
        <v>212</v>
      </c>
      <c r="J7" s="104" t="s">
        <v>223</v>
      </c>
      <c r="K7" s="41">
        <v>12126</v>
      </c>
      <c r="L7" s="41">
        <v>43157</v>
      </c>
      <c r="M7" s="41">
        <v>55283</v>
      </c>
      <c r="N7" s="82"/>
      <c r="O7" s="332" t="s">
        <v>181</v>
      </c>
      <c r="P7" s="65" t="s">
        <v>212</v>
      </c>
      <c r="Q7" s="37" t="s">
        <v>223</v>
      </c>
      <c r="R7" s="30">
        <v>12200</v>
      </c>
      <c r="S7" s="30">
        <v>8140</v>
      </c>
      <c r="T7" s="30"/>
      <c r="U7" s="82"/>
      <c r="V7" s="332" t="s">
        <v>181</v>
      </c>
      <c r="W7" s="65" t="s">
        <v>212</v>
      </c>
      <c r="X7" s="104" t="s">
        <v>223</v>
      </c>
      <c r="Y7" s="41">
        <v>3321.9166666666665</v>
      </c>
      <c r="Z7" s="41">
        <v>2341.5833333333335</v>
      </c>
      <c r="AA7" s="41">
        <v>5663.5</v>
      </c>
      <c r="AB7" s="82"/>
      <c r="AC7" s="332" t="s">
        <v>181</v>
      </c>
      <c r="AD7" s="65" t="s">
        <v>212</v>
      </c>
      <c r="AE7" s="65" t="s">
        <v>223</v>
      </c>
      <c r="AF7" s="39">
        <v>6791</v>
      </c>
      <c r="AG7" s="82"/>
      <c r="AH7" s="338" t="s">
        <v>181</v>
      </c>
      <c r="AI7" s="109" t="s">
        <v>212</v>
      </c>
      <c r="AJ7" s="109" t="s">
        <v>223</v>
      </c>
      <c r="AK7" s="131">
        <v>525</v>
      </c>
      <c r="AL7" s="108" t="s">
        <v>213</v>
      </c>
      <c r="AM7" s="82"/>
      <c r="AN7" s="332" t="s">
        <v>181</v>
      </c>
      <c r="AO7" s="65" t="s">
        <v>212</v>
      </c>
      <c r="AP7" s="65" t="s">
        <v>223</v>
      </c>
      <c r="AQ7" s="41">
        <v>7715.0833329999996</v>
      </c>
      <c r="AR7" s="39">
        <v>4583</v>
      </c>
      <c r="AS7" s="82"/>
      <c r="AT7" s="334" t="s">
        <v>181</v>
      </c>
      <c r="AU7" s="65" t="s">
        <v>212</v>
      </c>
      <c r="AV7" s="65" t="s">
        <v>223</v>
      </c>
      <c r="AW7" s="43">
        <v>875</v>
      </c>
      <c r="AX7" s="43">
        <v>142</v>
      </c>
      <c r="AY7" s="82"/>
      <c r="AZ7" s="332" t="s">
        <v>181</v>
      </c>
      <c r="BA7" s="65" t="s">
        <v>212</v>
      </c>
      <c r="BB7" s="104" t="s">
        <v>223</v>
      </c>
      <c r="BC7" s="93">
        <v>50278.477546628077</v>
      </c>
      <c r="BD7" s="93">
        <v>129180.74999999999</v>
      </c>
      <c r="BE7" s="41">
        <f>SUM(BC7:BD7)</f>
        <v>179459.22754662807</v>
      </c>
      <c r="BF7" s="82"/>
      <c r="BG7" s="340">
        <v>44256</v>
      </c>
      <c r="BH7" s="65" t="s">
        <v>212</v>
      </c>
      <c r="BI7" s="104" t="s">
        <v>223</v>
      </c>
      <c r="BJ7" s="41">
        <v>971</v>
      </c>
      <c r="BK7" s="41">
        <v>728</v>
      </c>
      <c r="BL7" s="82"/>
      <c r="BM7" s="33" t="s">
        <v>153</v>
      </c>
      <c r="BN7" s="33" t="s">
        <v>211</v>
      </c>
      <c r="BO7" s="33" t="s">
        <v>222</v>
      </c>
      <c r="BP7" s="302"/>
      <c r="BQ7" s="302"/>
      <c r="BR7" s="302"/>
      <c r="BS7" s="302"/>
      <c r="BT7" s="302"/>
      <c r="BU7" s="82"/>
      <c r="BV7" s="332" t="s">
        <v>181</v>
      </c>
      <c r="BW7" s="17" t="s">
        <v>212</v>
      </c>
      <c r="BX7" s="17" t="s">
        <v>223</v>
      </c>
      <c r="BY7" s="93">
        <v>2065</v>
      </c>
      <c r="BZ7" s="93">
        <v>6283</v>
      </c>
      <c r="CA7" s="93">
        <v>2224</v>
      </c>
      <c r="CB7" s="93">
        <v>433</v>
      </c>
      <c r="CC7" s="93">
        <v>11005</v>
      </c>
      <c r="CD7" s="82"/>
      <c r="CE7" s="332" t="s">
        <v>181</v>
      </c>
      <c r="CF7" s="65" t="s">
        <v>212</v>
      </c>
      <c r="CG7" s="104" t="s">
        <v>223</v>
      </c>
      <c r="CH7" s="41">
        <v>272</v>
      </c>
      <c r="CI7" s="39">
        <v>181</v>
      </c>
    </row>
    <row r="8" spans="1:87" ht="14.5" customHeight="1" x14ac:dyDescent="0.35">
      <c r="A8" s="335"/>
      <c r="B8" s="200"/>
      <c r="C8" s="47" t="s">
        <v>224</v>
      </c>
      <c r="D8" s="48">
        <v>15816</v>
      </c>
      <c r="E8" s="48">
        <v>7849</v>
      </c>
      <c r="F8" s="48">
        <v>34098</v>
      </c>
      <c r="G8" s="83"/>
      <c r="H8" s="332"/>
      <c r="I8" s="65"/>
      <c r="J8" s="104" t="s">
        <v>224</v>
      </c>
      <c r="K8" s="41">
        <v>21024</v>
      </c>
      <c r="L8" s="41">
        <v>56616</v>
      </c>
      <c r="M8" s="41">
        <v>77640</v>
      </c>
      <c r="N8" s="83"/>
      <c r="O8" s="332"/>
      <c r="P8" s="65"/>
      <c r="Q8" s="37" t="s">
        <v>224</v>
      </c>
      <c r="R8" s="30">
        <v>15800</v>
      </c>
      <c r="S8" s="30">
        <v>10720</v>
      </c>
      <c r="T8" s="30"/>
      <c r="U8" s="83"/>
      <c r="V8" s="332"/>
      <c r="W8" s="65"/>
      <c r="X8" s="104" t="s">
        <v>224</v>
      </c>
      <c r="Y8" s="41">
        <v>5606.583333333333</v>
      </c>
      <c r="Z8" s="41">
        <v>3298.75</v>
      </c>
      <c r="AA8" s="41">
        <v>8905.3333333333321</v>
      </c>
      <c r="AB8" s="83"/>
      <c r="AC8" s="332"/>
      <c r="AD8" s="65"/>
      <c r="AE8" s="65" t="s">
        <v>224</v>
      </c>
      <c r="AF8" s="39">
        <v>9589</v>
      </c>
      <c r="AG8" s="83"/>
      <c r="AH8" s="338"/>
      <c r="AI8" s="109"/>
      <c r="AJ8" s="109" t="s">
        <v>224</v>
      </c>
      <c r="AK8" s="131">
        <v>1065</v>
      </c>
      <c r="AL8" s="108" t="s">
        <v>213</v>
      </c>
      <c r="AM8" s="83"/>
      <c r="AN8" s="332"/>
      <c r="AO8" s="65"/>
      <c r="AP8" s="65" t="s">
        <v>224</v>
      </c>
      <c r="AQ8" s="41">
        <v>10570.5</v>
      </c>
      <c r="AR8" s="39">
        <v>5803.3333329999996</v>
      </c>
      <c r="AS8" s="83"/>
      <c r="AT8" s="334"/>
      <c r="AU8" s="65"/>
      <c r="AV8" s="65" t="s">
        <v>224</v>
      </c>
      <c r="AW8" s="43">
        <v>2255</v>
      </c>
      <c r="AX8" s="43">
        <v>325</v>
      </c>
      <c r="AY8" s="83"/>
      <c r="AZ8" s="332"/>
      <c r="BA8" s="65"/>
      <c r="BB8" s="104" t="s">
        <v>224</v>
      </c>
      <c r="BC8" s="93">
        <v>82890.077325455801</v>
      </c>
      <c r="BD8" s="93">
        <v>170138.75000000006</v>
      </c>
      <c r="BE8" s="41">
        <f t="shared" ref="BE8:BE18" si="0">SUM(BC8:BD8)</f>
        <v>253028.82732545584</v>
      </c>
      <c r="BF8" s="83"/>
      <c r="BG8" s="340"/>
      <c r="BH8" s="65"/>
      <c r="BI8" s="104" t="s">
        <v>224</v>
      </c>
      <c r="BJ8" s="41">
        <v>1083</v>
      </c>
      <c r="BK8" s="41">
        <v>1089</v>
      </c>
      <c r="BL8" s="83"/>
      <c r="BM8" s="320">
        <v>44256</v>
      </c>
      <c r="BN8" s="267" t="s">
        <v>212</v>
      </c>
      <c r="BO8" s="198" t="s">
        <v>223</v>
      </c>
      <c r="BP8" s="260">
        <v>1113</v>
      </c>
      <c r="BQ8" s="260">
        <v>32361</v>
      </c>
      <c r="BR8" s="260">
        <v>47511</v>
      </c>
      <c r="BS8" s="260"/>
      <c r="BT8" s="260">
        <v>80985</v>
      </c>
      <c r="BU8" s="83"/>
      <c r="BV8" s="332"/>
      <c r="BW8" s="17"/>
      <c r="BX8" s="17" t="s">
        <v>224</v>
      </c>
      <c r="BY8" s="93">
        <v>3376</v>
      </c>
      <c r="BZ8" s="93">
        <v>8230</v>
      </c>
      <c r="CA8" s="93">
        <v>2724</v>
      </c>
      <c r="CB8" s="93">
        <v>992</v>
      </c>
      <c r="CC8" s="93">
        <v>15322</v>
      </c>
      <c r="CD8" s="83"/>
      <c r="CE8" s="332"/>
      <c r="CF8" s="65"/>
      <c r="CG8" s="104" t="s">
        <v>224</v>
      </c>
      <c r="CH8" s="41">
        <v>521</v>
      </c>
      <c r="CI8" s="39">
        <v>297</v>
      </c>
    </row>
    <row r="9" spans="1:87" ht="14.5" customHeight="1" x14ac:dyDescent="0.35">
      <c r="A9" s="335"/>
      <c r="B9" s="200" t="s">
        <v>214</v>
      </c>
      <c r="C9" s="47" t="s">
        <v>223</v>
      </c>
      <c r="D9" s="48">
        <v>10409</v>
      </c>
      <c r="E9" s="48">
        <v>2993</v>
      </c>
      <c r="F9" s="48">
        <v>3742</v>
      </c>
      <c r="G9" s="83"/>
      <c r="H9" s="332"/>
      <c r="I9" s="65" t="s">
        <v>214</v>
      </c>
      <c r="J9" s="104" t="s">
        <v>223</v>
      </c>
      <c r="K9" s="41">
        <v>10812</v>
      </c>
      <c r="L9" s="41">
        <v>7078</v>
      </c>
      <c r="M9" s="41">
        <v>17890</v>
      </c>
      <c r="N9" s="83"/>
      <c r="O9" s="332"/>
      <c r="P9" s="65" t="s">
        <v>214</v>
      </c>
      <c r="Q9" s="37" t="s">
        <v>223</v>
      </c>
      <c r="R9" s="30">
        <v>7200</v>
      </c>
      <c r="S9" s="30">
        <v>1080</v>
      </c>
      <c r="T9" s="30"/>
      <c r="U9" s="83"/>
      <c r="V9" s="332"/>
      <c r="W9" s="65" t="s">
        <v>214</v>
      </c>
      <c r="X9" s="104" t="s">
        <v>223</v>
      </c>
      <c r="Y9" s="41">
        <v>3189.5833333333335</v>
      </c>
      <c r="Z9" s="41">
        <v>110.83333333333333</v>
      </c>
      <c r="AA9" s="41">
        <v>3300.416666666667</v>
      </c>
      <c r="AB9" s="83"/>
      <c r="AC9" s="332"/>
      <c r="AD9" s="65" t="s">
        <v>214</v>
      </c>
      <c r="AE9" s="65" t="s">
        <v>223</v>
      </c>
      <c r="AF9" s="39">
        <v>3349</v>
      </c>
      <c r="AG9" s="83"/>
      <c r="AH9" s="338"/>
      <c r="AI9" s="109" t="s">
        <v>214</v>
      </c>
      <c r="AJ9" s="109" t="s">
        <v>223</v>
      </c>
      <c r="AK9" s="131">
        <v>48</v>
      </c>
      <c r="AL9" s="108" t="s">
        <v>213</v>
      </c>
      <c r="AM9" s="83"/>
      <c r="AN9" s="332"/>
      <c r="AO9" s="65"/>
      <c r="AP9" s="37" t="s">
        <v>226</v>
      </c>
      <c r="AQ9" s="39">
        <v>112.333333</v>
      </c>
      <c r="AR9" s="39">
        <v>31.25</v>
      </c>
      <c r="AS9" s="83"/>
      <c r="AT9" s="334"/>
      <c r="AU9" s="65" t="s">
        <v>214</v>
      </c>
      <c r="AV9" s="65" t="s">
        <v>223</v>
      </c>
      <c r="AW9" s="43">
        <v>1057</v>
      </c>
      <c r="AX9" s="43">
        <v>56</v>
      </c>
      <c r="AY9" s="83"/>
      <c r="AZ9" s="332"/>
      <c r="BA9" s="65" t="s">
        <v>214</v>
      </c>
      <c r="BB9" s="104" t="s">
        <v>223</v>
      </c>
      <c r="BC9" s="93">
        <v>60252.696148063216</v>
      </c>
      <c r="BD9" s="93">
        <v>30185.166666666642</v>
      </c>
      <c r="BE9" s="41">
        <f t="shared" si="0"/>
        <v>90437.862814729859</v>
      </c>
      <c r="BF9" s="83"/>
      <c r="BG9" s="340"/>
      <c r="BH9" s="65" t="s">
        <v>214</v>
      </c>
      <c r="BI9" s="104" t="s">
        <v>223</v>
      </c>
      <c r="BJ9" s="41">
        <v>508</v>
      </c>
      <c r="BK9" s="41">
        <v>26</v>
      </c>
      <c r="BL9" s="83"/>
      <c r="BM9" s="267"/>
      <c r="BN9" s="267"/>
      <c r="BO9" s="198" t="s">
        <v>224</v>
      </c>
      <c r="BP9" s="260">
        <v>1646</v>
      </c>
      <c r="BQ9" s="260">
        <v>56047</v>
      </c>
      <c r="BR9" s="260">
        <v>61030</v>
      </c>
      <c r="BS9" s="260"/>
      <c r="BT9" s="260">
        <v>118723</v>
      </c>
      <c r="BU9" s="83"/>
      <c r="BV9" s="332"/>
      <c r="BW9" s="17" t="s">
        <v>214</v>
      </c>
      <c r="BX9" s="17" t="s">
        <v>223</v>
      </c>
      <c r="BY9" s="93">
        <v>1781</v>
      </c>
      <c r="BZ9" s="93">
        <v>933</v>
      </c>
      <c r="CA9" s="93">
        <v>2432</v>
      </c>
      <c r="CB9" s="93">
        <v>1015</v>
      </c>
      <c r="CC9" s="93">
        <v>6161</v>
      </c>
      <c r="CD9" s="83"/>
      <c r="CE9" s="332"/>
      <c r="CF9" s="65" t="s">
        <v>214</v>
      </c>
      <c r="CG9" s="104" t="s">
        <v>223</v>
      </c>
      <c r="CH9" s="41">
        <v>113</v>
      </c>
      <c r="CI9" s="39">
        <v>33</v>
      </c>
    </row>
    <row r="10" spans="1:87" ht="14.5" customHeight="1" x14ac:dyDescent="0.35">
      <c r="A10" s="336"/>
      <c r="B10" s="205"/>
      <c r="C10" s="118" t="s">
        <v>224</v>
      </c>
      <c r="D10" s="119">
        <v>1025</v>
      </c>
      <c r="E10" s="119">
        <v>353</v>
      </c>
      <c r="F10" s="119">
        <v>632</v>
      </c>
      <c r="G10" s="83"/>
      <c r="H10" s="332"/>
      <c r="I10" s="65"/>
      <c r="J10" s="104" t="s">
        <v>224</v>
      </c>
      <c r="K10" s="41">
        <v>925</v>
      </c>
      <c r="L10" s="41">
        <v>982</v>
      </c>
      <c r="M10" s="41">
        <v>1907</v>
      </c>
      <c r="N10" s="83"/>
      <c r="O10" s="332"/>
      <c r="P10" s="65"/>
      <c r="Q10" s="37" t="s">
        <v>224</v>
      </c>
      <c r="R10" s="30">
        <v>600</v>
      </c>
      <c r="S10" s="30">
        <v>150</v>
      </c>
      <c r="T10" s="30"/>
      <c r="U10" s="83"/>
      <c r="V10" s="332"/>
      <c r="W10" s="65"/>
      <c r="X10" s="104" t="s">
        <v>224</v>
      </c>
      <c r="Y10" s="41">
        <v>450.41666666666669</v>
      </c>
      <c r="Z10" s="41">
        <v>31.166666666666668</v>
      </c>
      <c r="AA10" s="41">
        <v>481.58333333333337</v>
      </c>
      <c r="AB10" s="83"/>
      <c r="AC10" s="332"/>
      <c r="AD10" s="65"/>
      <c r="AE10" s="65" t="s">
        <v>224</v>
      </c>
      <c r="AF10" s="39">
        <v>330</v>
      </c>
      <c r="AG10" s="83"/>
      <c r="AH10" s="338"/>
      <c r="AI10" s="109"/>
      <c r="AJ10" s="109" t="s">
        <v>224</v>
      </c>
      <c r="AK10" s="131">
        <v>9</v>
      </c>
      <c r="AL10" s="108" t="s">
        <v>213</v>
      </c>
      <c r="AM10" s="83"/>
      <c r="AN10" s="332"/>
      <c r="AO10" s="65" t="s">
        <v>214</v>
      </c>
      <c r="AP10" s="65" t="s">
        <v>223</v>
      </c>
      <c r="AQ10" s="41">
        <v>4113.0833329999996</v>
      </c>
      <c r="AR10" s="39">
        <v>739.5</v>
      </c>
      <c r="AS10" s="83"/>
      <c r="AT10" s="334"/>
      <c r="AU10" s="65"/>
      <c r="AV10" s="65" t="s">
        <v>224</v>
      </c>
      <c r="AW10" s="43">
        <v>155</v>
      </c>
      <c r="AX10" s="43">
        <v>8</v>
      </c>
      <c r="AY10" s="83"/>
      <c r="AZ10" s="332"/>
      <c r="BA10" s="65"/>
      <c r="BB10" s="104" t="s">
        <v>224</v>
      </c>
      <c r="BC10" s="93">
        <v>4205.6055709019129</v>
      </c>
      <c r="BD10" s="93">
        <v>4381.1666666666679</v>
      </c>
      <c r="BE10" s="41">
        <f t="shared" si="0"/>
        <v>8586.7722375685807</v>
      </c>
      <c r="BF10" s="83"/>
      <c r="BG10" s="341"/>
      <c r="BH10" s="204"/>
      <c r="BI10" s="172" t="s">
        <v>224</v>
      </c>
      <c r="BJ10" s="173">
        <v>50</v>
      </c>
      <c r="BK10" s="173">
        <v>7</v>
      </c>
      <c r="BL10" s="83"/>
      <c r="BM10" s="267"/>
      <c r="BN10" s="267" t="s">
        <v>214</v>
      </c>
      <c r="BO10" s="198" t="s">
        <v>223</v>
      </c>
      <c r="BP10" s="260">
        <v>513</v>
      </c>
      <c r="BQ10" s="260">
        <v>35599</v>
      </c>
      <c r="BR10" s="260">
        <v>4674</v>
      </c>
      <c r="BS10" s="198"/>
      <c r="BT10" s="260">
        <v>40786</v>
      </c>
      <c r="BU10" s="83"/>
      <c r="BV10" s="332"/>
      <c r="BW10" s="17"/>
      <c r="BX10" s="17" t="s">
        <v>224</v>
      </c>
      <c r="BY10" s="93">
        <v>272</v>
      </c>
      <c r="BZ10" s="93">
        <v>146</v>
      </c>
      <c r="CA10" s="93">
        <v>297</v>
      </c>
      <c r="CB10" s="93">
        <v>112</v>
      </c>
      <c r="CC10" s="93">
        <v>827</v>
      </c>
      <c r="CD10" s="83"/>
      <c r="CE10" s="332"/>
      <c r="CF10" s="65"/>
      <c r="CG10" s="104" t="s">
        <v>224</v>
      </c>
      <c r="CH10" s="41">
        <v>31</v>
      </c>
      <c r="CI10" s="39">
        <v>8</v>
      </c>
    </row>
    <row r="11" spans="1:87" ht="14.5" customHeight="1" x14ac:dyDescent="0.35">
      <c r="A11" s="337" t="s">
        <v>182</v>
      </c>
      <c r="B11" s="200" t="s">
        <v>212</v>
      </c>
      <c r="C11" s="47" t="s">
        <v>223</v>
      </c>
      <c r="D11" s="48">
        <v>13116</v>
      </c>
      <c r="E11" s="48">
        <v>7172</v>
      </c>
      <c r="F11" s="48">
        <v>26635</v>
      </c>
      <c r="G11" s="83"/>
      <c r="H11" s="332" t="s">
        <v>182</v>
      </c>
      <c r="I11" s="65" t="s">
        <v>212</v>
      </c>
      <c r="J11" s="104" t="s">
        <v>223</v>
      </c>
      <c r="K11" s="41">
        <v>12671</v>
      </c>
      <c r="L11" s="41">
        <v>44014</v>
      </c>
      <c r="M11" s="41">
        <v>56684</v>
      </c>
      <c r="N11" s="83"/>
      <c r="O11" s="332" t="s">
        <v>182</v>
      </c>
      <c r="P11" s="65" t="s">
        <v>212</v>
      </c>
      <c r="Q11" s="37" t="s">
        <v>223</v>
      </c>
      <c r="R11" s="30">
        <v>11500</v>
      </c>
      <c r="S11" s="30">
        <v>7990</v>
      </c>
      <c r="T11" s="30"/>
      <c r="U11" s="83"/>
      <c r="V11" s="332" t="s">
        <v>182</v>
      </c>
      <c r="W11" s="65" t="s">
        <v>212</v>
      </c>
      <c r="X11" s="104" t="s">
        <v>223</v>
      </c>
      <c r="Y11" s="41">
        <v>3092.3333333333335</v>
      </c>
      <c r="Z11" s="41">
        <v>2305.8333333333335</v>
      </c>
      <c r="AA11" s="41">
        <v>5398.166666666667</v>
      </c>
      <c r="AB11" s="83"/>
      <c r="AC11" s="332" t="s">
        <v>182</v>
      </c>
      <c r="AD11" s="65" t="s">
        <v>212</v>
      </c>
      <c r="AE11" s="65" t="s">
        <v>223</v>
      </c>
      <c r="AF11" s="41">
        <v>6434</v>
      </c>
      <c r="AG11" s="83"/>
      <c r="AH11" s="338" t="s">
        <v>182</v>
      </c>
      <c r="AI11" s="109" t="s">
        <v>212</v>
      </c>
      <c r="AJ11" s="109" t="s">
        <v>223</v>
      </c>
      <c r="AK11" s="131">
        <v>460</v>
      </c>
      <c r="AL11" s="108" t="s">
        <v>213</v>
      </c>
      <c r="AM11" s="83"/>
      <c r="AN11" s="332"/>
      <c r="AO11" s="65"/>
      <c r="AP11" s="65" t="s">
        <v>224</v>
      </c>
      <c r="AQ11" s="41">
        <v>375.25</v>
      </c>
      <c r="AR11" s="39">
        <v>132</v>
      </c>
      <c r="AS11" s="83"/>
      <c r="AT11" s="332" t="s">
        <v>182</v>
      </c>
      <c r="AU11" s="65" t="s">
        <v>212</v>
      </c>
      <c r="AV11" s="65" t="s">
        <v>223</v>
      </c>
      <c r="AW11" s="62">
        <v>744</v>
      </c>
      <c r="AX11" s="62">
        <v>130</v>
      </c>
      <c r="AY11" s="83"/>
      <c r="AZ11" s="332" t="s">
        <v>182</v>
      </c>
      <c r="BA11" s="65" t="s">
        <v>212</v>
      </c>
      <c r="BB11" s="104" t="s">
        <v>223</v>
      </c>
      <c r="BC11" s="93">
        <v>45555.574378959849</v>
      </c>
      <c r="BD11" s="93">
        <v>127849.58333333333</v>
      </c>
      <c r="BE11" s="41">
        <f t="shared" si="0"/>
        <v>173405.15771229318</v>
      </c>
      <c r="BF11" s="83"/>
      <c r="BG11" s="339" t="s">
        <v>182</v>
      </c>
      <c r="BH11" s="65" t="s">
        <v>212</v>
      </c>
      <c r="BI11" s="104" t="s">
        <v>223</v>
      </c>
      <c r="BJ11" s="41">
        <v>973</v>
      </c>
      <c r="BK11" s="41">
        <v>758</v>
      </c>
      <c r="BL11" s="83"/>
      <c r="BM11" s="267"/>
      <c r="BN11" s="267"/>
      <c r="BO11" s="198" t="s">
        <v>224</v>
      </c>
      <c r="BP11" s="260">
        <v>280</v>
      </c>
      <c r="BQ11" s="260">
        <v>20258</v>
      </c>
      <c r="BR11" s="260">
        <v>2502</v>
      </c>
      <c r="BS11" s="198"/>
      <c r="BT11" s="260">
        <v>23040</v>
      </c>
      <c r="BU11" s="83"/>
      <c r="BV11" s="332"/>
      <c r="BW11" s="17"/>
      <c r="BX11" s="17" t="s">
        <v>227</v>
      </c>
      <c r="BY11" s="39">
        <v>35</v>
      </c>
      <c r="BZ11" s="93"/>
      <c r="CA11" s="93"/>
      <c r="CB11" s="93"/>
      <c r="CC11" s="93"/>
      <c r="CD11" s="83"/>
      <c r="CE11" s="332" t="s">
        <v>182</v>
      </c>
      <c r="CF11" s="65" t="s">
        <v>212</v>
      </c>
      <c r="CG11" s="104" t="s">
        <v>223</v>
      </c>
      <c r="CH11" s="41">
        <v>243</v>
      </c>
      <c r="CI11" s="39">
        <v>172</v>
      </c>
    </row>
    <row r="12" spans="1:87" ht="14.5" x14ac:dyDescent="0.35">
      <c r="A12" s="338"/>
      <c r="B12" s="200"/>
      <c r="C12" s="47" t="s">
        <v>224</v>
      </c>
      <c r="D12" s="48">
        <v>15569</v>
      </c>
      <c r="E12" s="48">
        <v>7550</v>
      </c>
      <c r="F12" s="48">
        <v>34221</v>
      </c>
      <c r="G12" s="83"/>
      <c r="H12" s="332"/>
      <c r="I12" s="65"/>
      <c r="J12" s="104" t="s">
        <v>224</v>
      </c>
      <c r="K12" s="41">
        <v>20843</v>
      </c>
      <c r="L12" s="41">
        <v>57257</v>
      </c>
      <c r="M12" s="41">
        <v>78101</v>
      </c>
      <c r="N12" s="83"/>
      <c r="O12" s="332"/>
      <c r="P12" s="65"/>
      <c r="Q12" s="37" t="s">
        <v>224</v>
      </c>
      <c r="R12" s="30">
        <v>14600</v>
      </c>
      <c r="S12" s="30">
        <v>10470</v>
      </c>
      <c r="T12" s="30"/>
      <c r="U12" s="83"/>
      <c r="V12" s="332"/>
      <c r="W12" s="65"/>
      <c r="X12" s="104" t="s">
        <v>224</v>
      </c>
      <c r="Y12" s="41">
        <v>4904.5</v>
      </c>
      <c r="Z12" s="41">
        <v>3263.5833333333335</v>
      </c>
      <c r="AA12" s="41">
        <v>8168.0833333333339</v>
      </c>
      <c r="AB12" s="83"/>
      <c r="AC12" s="332"/>
      <c r="AD12" s="65"/>
      <c r="AE12" s="65" t="s">
        <v>224</v>
      </c>
      <c r="AF12" s="41">
        <v>8919</v>
      </c>
      <c r="AG12" s="83"/>
      <c r="AH12" s="338"/>
      <c r="AI12" s="109"/>
      <c r="AJ12" s="109" t="s">
        <v>224</v>
      </c>
      <c r="AK12" s="131">
        <v>846</v>
      </c>
      <c r="AL12" s="108" t="s">
        <v>213</v>
      </c>
      <c r="AM12" s="83"/>
      <c r="AN12" s="332"/>
      <c r="AO12" s="65"/>
      <c r="AP12" s="37" t="s">
        <v>226</v>
      </c>
      <c r="AQ12" s="39">
        <v>47.833333000000003</v>
      </c>
      <c r="AR12" s="39">
        <v>6</v>
      </c>
      <c r="AS12" s="83"/>
      <c r="AT12" s="332"/>
      <c r="AU12" s="65"/>
      <c r="AV12" s="65" t="s">
        <v>224</v>
      </c>
      <c r="AW12" s="62">
        <v>2017</v>
      </c>
      <c r="AX12" s="62">
        <v>308</v>
      </c>
      <c r="AY12" s="83"/>
      <c r="AZ12" s="332"/>
      <c r="BA12" s="65"/>
      <c r="BB12" s="104" t="s">
        <v>224</v>
      </c>
      <c r="BC12" s="93">
        <v>71940.875688859218</v>
      </c>
      <c r="BD12" s="93">
        <v>167938.08333333337</v>
      </c>
      <c r="BE12" s="41">
        <f t="shared" si="0"/>
        <v>239878.95902219258</v>
      </c>
      <c r="BF12" s="83"/>
      <c r="BG12" s="332"/>
      <c r="BH12" s="65"/>
      <c r="BI12" s="104" t="s">
        <v>224</v>
      </c>
      <c r="BJ12" s="41">
        <v>1024</v>
      </c>
      <c r="BK12" s="41">
        <v>1152</v>
      </c>
      <c r="BL12" s="83"/>
      <c r="BM12" s="320">
        <v>44621</v>
      </c>
      <c r="BN12" s="267" t="s">
        <v>212</v>
      </c>
      <c r="BO12" s="198" t="s">
        <v>223</v>
      </c>
      <c r="BP12" s="260">
        <v>1343</v>
      </c>
      <c r="BQ12" s="260">
        <v>32866</v>
      </c>
      <c r="BR12" s="260">
        <v>46164</v>
      </c>
      <c r="BS12" s="260"/>
      <c r="BT12" s="260">
        <v>80373</v>
      </c>
      <c r="BU12" s="83"/>
      <c r="BV12" s="332" t="s">
        <v>182</v>
      </c>
      <c r="BW12" s="17" t="s">
        <v>212</v>
      </c>
      <c r="BX12" s="17" t="s">
        <v>223</v>
      </c>
      <c r="BY12" s="93">
        <v>3224</v>
      </c>
      <c r="BZ12" s="93">
        <v>6648</v>
      </c>
      <c r="CA12" s="93">
        <v>518</v>
      </c>
      <c r="CB12" s="93">
        <v>72</v>
      </c>
      <c r="CC12" s="93">
        <v>10462</v>
      </c>
      <c r="CD12" s="83"/>
      <c r="CE12" s="332"/>
      <c r="CF12" s="65"/>
      <c r="CG12" s="104" t="s">
        <v>224</v>
      </c>
      <c r="CH12" s="41">
        <v>457</v>
      </c>
      <c r="CI12" s="39">
        <v>291</v>
      </c>
    </row>
    <row r="13" spans="1:87" ht="14.5" customHeight="1" x14ac:dyDescent="0.35">
      <c r="A13" s="338"/>
      <c r="B13" s="200" t="s">
        <v>214</v>
      </c>
      <c r="C13" s="47" t="s">
        <v>223</v>
      </c>
      <c r="D13" s="48">
        <v>10512</v>
      </c>
      <c r="E13" s="48">
        <v>2940</v>
      </c>
      <c r="F13" s="48">
        <v>3827</v>
      </c>
      <c r="G13" s="83"/>
      <c r="H13" s="332"/>
      <c r="I13" s="65" t="s">
        <v>214</v>
      </c>
      <c r="J13" s="104" t="s">
        <v>223</v>
      </c>
      <c r="K13" s="41">
        <v>10708</v>
      </c>
      <c r="L13" s="41">
        <v>7233</v>
      </c>
      <c r="M13" s="41">
        <v>17940</v>
      </c>
      <c r="N13" s="83"/>
      <c r="O13" s="332"/>
      <c r="P13" s="65" t="s">
        <v>214</v>
      </c>
      <c r="Q13" s="37" t="s">
        <v>223</v>
      </c>
      <c r="R13" s="30">
        <v>6600</v>
      </c>
      <c r="S13" s="30">
        <v>1070</v>
      </c>
      <c r="T13" s="30"/>
      <c r="U13" s="83"/>
      <c r="V13" s="332"/>
      <c r="W13" s="65" t="s">
        <v>214</v>
      </c>
      <c r="X13" s="104" t="s">
        <v>223</v>
      </c>
      <c r="Y13" s="41">
        <v>2708.25</v>
      </c>
      <c r="Z13" s="41">
        <v>96.416666666666671</v>
      </c>
      <c r="AA13" s="41">
        <v>2804.6666666666665</v>
      </c>
      <c r="AB13" s="83"/>
      <c r="AC13" s="332"/>
      <c r="AD13" s="65" t="s">
        <v>214</v>
      </c>
      <c r="AE13" s="65" t="s">
        <v>223</v>
      </c>
      <c r="AF13" s="41">
        <v>3101</v>
      </c>
      <c r="AG13" s="83"/>
      <c r="AH13" s="338"/>
      <c r="AI13" s="109" t="s">
        <v>214</v>
      </c>
      <c r="AJ13" s="109" t="s">
        <v>223</v>
      </c>
      <c r="AK13" s="131">
        <v>34</v>
      </c>
      <c r="AL13" s="108" t="s">
        <v>213</v>
      </c>
      <c r="AM13" s="83"/>
      <c r="AN13" s="332" t="s">
        <v>182</v>
      </c>
      <c r="AO13" s="65" t="s">
        <v>212</v>
      </c>
      <c r="AP13" s="65" t="s">
        <v>223</v>
      </c>
      <c r="AQ13" s="41">
        <v>7020.3333329999996</v>
      </c>
      <c r="AR13" s="39">
        <v>4374.4166670000004</v>
      </c>
      <c r="AS13" s="83"/>
      <c r="AT13" s="332"/>
      <c r="AU13" s="65" t="s">
        <v>214</v>
      </c>
      <c r="AV13" s="65" t="s">
        <v>223</v>
      </c>
      <c r="AW13" s="62">
        <v>965</v>
      </c>
      <c r="AX13" s="62">
        <v>56</v>
      </c>
      <c r="AY13" s="83"/>
      <c r="AZ13" s="332"/>
      <c r="BA13" s="65" t="s">
        <v>214</v>
      </c>
      <c r="BB13" s="104" t="s">
        <v>223</v>
      </c>
      <c r="BC13" s="93">
        <v>53921.327036230803</v>
      </c>
      <c r="BD13" s="93">
        <v>29753.166666666646</v>
      </c>
      <c r="BE13" s="41">
        <f t="shared" si="0"/>
        <v>83674.493702897453</v>
      </c>
      <c r="BF13" s="83"/>
      <c r="BG13" s="332"/>
      <c r="BH13" s="65" t="s">
        <v>214</v>
      </c>
      <c r="BI13" s="104" t="s">
        <v>223</v>
      </c>
      <c r="BJ13" s="41">
        <v>486</v>
      </c>
      <c r="BK13" s="41">
        <v>35</v>
      </c>
      <c r="BL13" s="83"/>
      <c r="BM13" s="267"/>
      <c r="BN13" s="267"/>
      <c r="BO13" s="198" t="s">
        <v>224</v>
      </c>
      <c r="BP13" s="260">
        <v>2239</v>
      </c>
      <c r="BQ13" s="260">
        <v>57574</v>
      </c>
      <c r="BR13" s="260">
        <v>59691</v>
      </c>
      <c r="BS13" s="260"/>
      <c r="BT13" s="260">
        <v>119504</v>
      </c>
      <c r="BU13" s="83"/>
      <c r="BV13" s="332"/>
      <c r="BW13" s="17"/>
      <c r="BX13" s="17" t="s">
        <v>224</v>
      </c>
      <c r="BY13" s="93">
        <v>4568</v>
      </c>
      <c r="BZ13" s="93">
        <v>8644</v>
      </c>
      <c r="CA13" s="93">
        <v>603</v>
      </c>
      <c r="CB13" s="93">
        <v>168</v>
      </c>
      <c r="CC13" s="93">
        <v>13983</v>
      </c>
      <c r="CD13" s="83"/>
      <c r="CE13" s="332"/>
      <c r="CF13" s="65" t="s">
        <v>214</v>
      </c>
      <c r="CG13" s="104" t="s">
        <v>223</v>
      </c>
      <c r="CH13" s="41">
        <v>107</v>
      </c>
      <c r="CI13" s="39">
        <v>32</v>
      </c>
    </row>
    <row r="14" spans="1:87" ht="14.5" customHeight="1" x14ac:dyDescent="0.35">
      <c r="A14" s="338"/>
      <c r="B14" s="200"/>
      <c r="C14" s="47" t="s">
        <v>224</v>
      </c>
      <c r="D14" s="48">
        <v>1047</v>
      </c>
      <c r="E14" s="48">
        <v>340</v>
      </c>
      <c r="F14" s="48">
        <v>647</v>
      </c>
      <c r="G14" s="83"/>
      <c r="H14" s="332"/>
      <c r="I14" s="65"/>
      <c r="J14" s="104" t="s">
        <v>224</v>
      </c>
      <c r="K14" s="41">
        <v>915</v>
      </c>
      <c r="L14" s="41">
        <v>973</v>
      </c>
      <c r="M14" s="41">
        <v>1889</v>
      </c>
      <c r="N14" s="83"/>
      <c r="O14" s="332"/>
      <c r="P14" s="65"/>
      <c r="Q14" s="37" t="s">
        <v>224</v>
      </c>
      <c r="R14" s="30">
        <v>600</v>
      </c>
      <c r="S14" s="30">
        <v>150</v>
      </c>
      <c r="T14" s="30"/>
      <c r="U14" s="83"/>
      <c r="V14" s="332"/>
      <c r="W14" s="65"/>
      <c r="X14" s="104" t="s">
        <v>224</v>
      </c>
      <c r="Y14" s="41">
        <v>361.66666666666669</v>
      </c>
      <c r="Z14" s="41">
        <v>27.75</v>
      </c>
      <c r="AA14" s="41">
        <v>389.41666666666669</v>
      </c>
      <c r="AB14" s="83"/>
      <c r="AC14" s="332"/>
      <c r="AD14" s="65"/>
      <c r="AE14" s="65" t="s">
        <v>224</v>
      </c>
      <c r="AF14" s="41">
        <v>315</v>
      </c>
      <c r="AG14" s="83"/>
      <c r="AH14" s="338"/>
      <c r="AI14" s="109"/>
      <c r="AJ14" s="109" t="s">
        <v>224</v>
      </c>
      <c r="AK14" s="131">
        <v>7</v>
      </c>
      <c r="AL14" s="108" t="s">
        <v>213</v>
      </c>
      <c r="AM14" s="83"/>
      <c r="AN14" s="332"/>
      <c r="AO14" s="65"/>
      <c r="AP14" s="65" t="s">
        <v>224</v>
      </c>
      <c r="AQ14" s="41">
        <v>9386.5833330000005</v>
      </c>
      <c r="AR14" s="39">
        <v>5485.5</v>
      </c>
      <c r="AS14" s="83"/>
      <c r="AT14" s="332"/>
      <c r="AU14" s="65"/>
      <c r="AV14" s="65" t="s">
        <v>224</v>
      </c>
      <c r="AW14" s="62">
        <v>150</v>
      </c>
      <c r="AX14" s="62">
        <v>9</v>
      </c>
      <c r="AY14" s="83"/>
      <c r="AZ14" s="332"/>
      <c r="BA14" s="65"/>
      <c r="BB14" s="104" t="s">
        <v>224</v>
      </c>
      <c r="BC14" s="93">
        <v>3704.592142657868</v>
      </c>
      <c r="BD14" s="93">
        <v>4253.916666666667</v>
      </c>
      <c r="BE14" s="41">
        <f t="shared" si="0"/>
        <v>7958.5088093245349</v>
      </c>
      <c r="BF14" s="83"/>
      <c r="BG14" s="332"/>
      <c r="BH14" s="65"/>
      <c r="BI14" s="104" t="s">
        <v>224</v>
      </c>
      <c r="BJ14" s="41">
        <v>46</v>
      </c>
      <c r="BK14" s="41">
        <v>8</v>
      </c>
      <c r="BL14" s="83"/>
      <c r="BM14" s="267"/>
      <c r="BN14" s="267" t="s">
        <v>214</v>
      </c>
      <c r="BO14" s="198" t="s">
        <v>223</v>
      </c>
      <c r="BP14" s="260">
        <v>750</v>
      </c>
      <c r="BQ14" s="260">
        <v>33979</v>
      </c>
      <c r="BR14" s="260">
        <v>4359</v>
      </c>
      <c r="BS14" s="198"/>
      <c r="BT14" s="260">
        <v>39088</v>
      </c>
      <c r="BU14" s="83"/>
      <c r="BV14" s="332"/>
      <c r="BW14" s="17" t="s">
        <v>214</v>
      </c>
      <c r="BX14" s="17" t="s">
        <v>223</v>
      </c>
      <c r="BY14" s="93">
        <v>3764</v>
      </c>
      <c r="BZ14" s="93">
        <v>1129</v>
      </c>
      <c r="CA14" s="93">
        <v>603</v>
      </c>
      <c r="CB14" s="93">
        <v>207</v>
      </c>
      <c r="CC14" s="93">
        <v>5703</v>
      </c>
      <c r="CD14" s="83"/>
      <c r="CE14" s="332"/>
      <c r="CF14" s="65"/>
      <c r="CG14" s="104" t="s">
        <v>224</v>
      </c>
      <c r="CH14" s="41">
        <v>31</v>
      </c>
      <c r="CI14" s="39">
        <v>9</v>
      </c>
    </row>
    <row r="15" spans="1:87" ht="14.5" customHeight="1" x14ac:dyDescent="0.35">
      <c r="A15" s="338" t="s">
        <v>183</v>
      </c>
      <c r="B15" s="200" t="s">
        <v>212</v>
      </c>
      <c r="C15" s="47" t="s">
        <v>223</v>
      </c>
      <c r="D15" s="48">
        <v>14192</v>
      </c>
      <c r="E15" s="48">
        <v>6827</v>
      </c>
      <c r="F15" s="48">
        <v>27482</v>
      </c>
      <c r="G15" s="83"/>
      <c r="H15" s="332" t="s">
        <v>183</v>
      </c>
      <c r="I15" s="65" t="s">
        <v>212</v>
      </c>
      <c r="J15" s="104" t="s">
        <v>223</v>
      </c>
      <c r="K15" s="41">
        <v>14226</v>
      </c>
      <c r="L15" s="41">
        <v>45043</v>
      </c>
      <c r="M15" s="41">
        <v>59269</v>
      </c>
      <c r="N15" s="83"/>
      <c r="O15" s="332" t="s">
        <v>183</v>
      </c>
      <c r="P15" s="65" t="s">
        <v>212</v>
      </c>
      <c r="Q15" s="37" t="s">
        <v>223</v>
      </c>
      <c r="R15" s="30">
        <v>11600</v>
      </c>
      <c r="S15" s="30">
        <v>7400</v>
      </c>
      <c r="T15" s="30">
        <v>3000</v>
      </c>
      <c r="U15" s="83"/>
      <c r="V15" s="332" t="s">
        <v>183</v>
      </c>
      <c r="W15" s="65" t="s">
        <v>212</v>
      </c>
      <c r="X15" s="104" t="s">
        <v>223</v>
      </c>
      <c r="Y15" s="41">
        <v>3746.6666666666665</v>
      </c>
      <c r="Z15" s="41">
        <v>2310.5833333333335</v>
      </c>
      <c r="AA15" s="39">
        <v>6057.25</v>
      </c>
      <c r="AB15" s="83"/>
      <c r="AC15" s="332" t="s">
        <v>183</v>
      </c>
      <c r="AD15" s="178" t="s">
        <v>212</v>
      </c>
      <c r="AE15" s="178" t="s">
        <v>223</v>
      </c>
      <c r="AF15" s="217">
        <v>6456</v>
      </c>
      <c r="AG15" s="83"/>
      <c r="AH15" s="338" t="s">
        <v>183</v>
      </c>
      <c r="AI15" s="109" t="s">
        <v>212</v>
      </c>
      <c r="AJ15" s="109" t="s">
        <v>223</v>
      </c>
      <c r="AK15" s="131">
        <v>519</v>
      </c>
      <c r="AL15" s="108" t="s">
        <v>213</v>
      </c>
      <c r="AM15" s="83"/>
      <c r="AN15" s="332"/>
      <c r="AO15" s="65"/>
      <c r="AP15" s="37" t="s">
        <v>226</v>
      </c>
      <c r="AQ15" s="39">
        <v>103.25</v>
      </c>
      <c r="AR15" s="39">
        <v>30.5</v>
      </c>
      <c r="AS15" s="83"/>
      <c r="AT15" s="332" t="s">
        <v>183</v>
      </c>
      <c r="AU15" s="65" t="s">
        <v>212</v>
      </c>
      <c r="AV15" s="65" t="s">
        <v>223</v>
      </c>
      <c r="AW15" s="39">
        <v>767</v>
      </c>
      <c r="AX15" s="39">
        <v>138</v>
      </c>
      <c r="AY15" s="83"/>
      <c r="AZ15" s="332" t="s">
        <v>183</v>
      </c>
      <c r="BA15" s="65" t="s">
        <v>212</v>
      </c>
      <c r="BB15" s="104" t="s">
        <v>223</v>
      </c>
      <c r="BC15" s="93">
        <v>52346.513430982908</v>
      </c>
      <c r="BD15" s="93">
        <v>128113.99999999999</v>
      </c>
      <c r="BE15" s="41">
        <f t="shared" si="0"/>
        <v>180460.51343098289</v>
      </c>
      <c r="BF15" s="83"/>
      <c r="BG15" s="332" t="s">
        <v>183</v>
      </c>
      <c r="BH15" s="65" t="s">
        <v>212</v>
      </c>
      <c r="BI15" s="104" t="s">
        <v>223</v>
      </c>
      <c r="BJ15" s="41">
        <v>1037</v>
      </c>
      <c r="BK15" s="41">
        <v>838</v>
      </c>
      <c r="BL15" s="83"/>
      <c r="BM15" s="267"/>
      <c r="BN15" s="267"/>
      <c r="BO15" s="198" t="s">
        <v>224</v>
      </c>
      <c r="BP15" s="260">
        <v>447</v>
      </c>
      <c r="BQ15" s="260">
        <v>19590</v>
      </c>
      <c r="BR15" s="260">
        <v>2353</v>
      </c>
      <c r="BS15" s="198"/>
      <c r="BT15" s="260">
        <v>22390</v>
      </c>
      <c r="BU15" s="83"/>
      <c r="BV15" s="332"/>
      <c r="BW15" s="17"/>
      <c r="BX15" s="17" t="s">
        <v>224</v>
      </c>
      <c r="BY15" s="93">
        <v>411</v>
      </c>
      <c r="BZ15" s="93">
        <v>176</v>
      </c>
      <c r="CA15" s="93">
        <v>73</v>
      </c>
      <c r="CB15" s="93">
        <v>26</v>
      </c>
      <c r="CC15" s="93">
        <v>686</v>
      </c>
      <c r="CD15" s="83"/>
      <c r="CE15" s="332" t="s">
        <v>183</v>
      </c>
      <c r="CF15" s="65" t="s">
        <v>212</v>
      </c>
      <c r="CG15" s="104" t="s">
        <v>223</v>
      </c>
      <c r="CH15" s="41">
        <v>249</v>
      </c>
      <c r="CI15" s="39">
        <v>175</v>
      </c>
    </row>
    <row r="16" spans="1:87" ht="14.5" customHeight="1" x14ac:dyDescent="0.35">
      <c r="A16" s="338"/>
      <c r="B16" s="200"/>
      <c r="C16" s="47" t="s">
        <v>224</v>
      </c>
      <c r="D16" s="48">
        <v>16721</v>
      </c>
      <c r="E16" s="48">
        <v>7075</v>
      </c>
      <c r="F16" s="48">
        <v>35131</v>
      </c>
      <c r="G16" s="83"/>
      <c r="H16" s="332"/>
      <c r="I16" s="65"/>
      <c r="J16" s="104" t="s">
        <v>224</v>
      </c>
      <c r="K16" s="41">
        <v>23032</v>
      </c>
      <c r="L16" s="41">
        <v>58192</v>
      </c>
      <c r="M16" s="41">
        <v>81224</v>
      </c>
      <c r="N16" s="83"/>
      <c r="O16" s="332"/>
      <c r="P16" s="65"/>
      <c r="Q16" s="37" t="s">
        <v>224</v>
      </c>
      <c r="R16" s="30">
        <v>14700</v>
      </c>
      <c r="S16" s="30">
        <v>9780</v>
      </c>
      <c r="T16" s="30">
        <v>4200</v>
      </c>
      <c r="U16" s="83"/>
      <c r="V16" s="332"/>
      <c r="W16" s="65"/>
      <c r="X16" s="104" t="s">
        <v>224</v>
      </c>
      <c r="Y16" s="41">
        <v>5941.25</v>
      </c>
      <c r="Z16" s="41">
        <v>3277.5833333333335</v>
      </c>
      <c r="AA16" s="39">
        <v>9218.8333333333339</v>
      </c>
      <c r="AB16" s="83"/>
      <c r="AC16" s="332"/>
      <c r="AD16" s="178"/>
      <c r="AE16" s="178" t="s">
        <v>224</v>
      </c>
      <c r="AF16" s="217">
        <v>9087</v>
      </c>
      <c r="AG16" s="83"/>
      <c r="AH16" s="338"/>
      <c r="AI16" s="109"/>
      <c r="AJ16" s="109" t="s">
        <v>224</v>
      </c>
      <c r="AK16" s="131">
        <v>972</v>
      </c>
      <c r="AL16" s="108" t="s">
        <v>213</v>
      </c>
      <c r="AM16" s="83"/>
      <c r="AN16" s="332"/>
      <c r="AO16" s="65" t="s">
        <v>214</v>
      </c>
      <c r="AP16" s="65" t="s">
        <v>223</v>
      </c>
      <c r="AQ16" s="41">
        <v>3408.833333</v>
      </c>
      <c r="AR16" s="39">
        <v>677.08333300000004</v>
      </c>
      <c r="AS16" s="83"/>
      <c r="AT16" s="332"/>
      <c r="AU16" s="65"/>
      <c r="AV16" s="65" t="s">
        <v>224</v>
      </c>
      <c r="AW16" s="39">
        <v>2215</v>
      </c>
      <c r="AX16" s="39">
        <v>343</v>
      </c>
      <c r="AY16" s="83"/>
      <c r="AZ16" s="332"/>
      <c r="BA16" s="65"/>
      <c r="BB16" s="104" t="s">
        <v>224</v>
      </c>
      <c r="BC16" s="93">
        <v>87603.945226737429</v>
      </c>
      <c r="BD16" s="93">
        <v>167154.5833333334</v>
      </c>
      <c r="BE16" s="41">
        <f t="shared" si="0"/>
        <v>254758.52856007084</v>
      </c>
      <c r="BF16" s="83"/>
      <c r="BG16" s="332"/>
      <c r="BH16" s="65"/>
      <c r="BI16" s="104" t="s">
        <v>224</v>
      </c>
      <c r="BJ16" s="41">
        <v>1110</v>
      </c>
      <c r="BK16" s="41">
        <v>1228</v>
      </c>
      <c r="BL16" s="83"/>
      <c r="BM16" s="331" t="s">
        <v>183</v>
      </c>
      <c r="BN16" s="331" t="s">
        <v>212</v>
      </c>
      <c r="BO16" s="261" t="s">
        <v>223</v>
      </c>
      <c r="BP16" s="260">
        <v>1308</v>
      </c>
      <c r="BQ16" s="260">
        <v>34806</v>
      </c>
      <c r="BR16" s="260">
        <v>36415</v>
      </c>
      <c r="BS16" s="260">
        <v>34610</v>
      </c>
      <c r="BT16" s="260">
        <v>81182</v>
      </c>
      <c r="BU16" s="83"/>
      <c r="BV16" s="332"/>
      <c r="BW16" s="17"/>
      <c r="BX16" s="17" t="s">
        <v>227</v>
      </c>
      <c r="BY16" s="39">
        <v>69</v>
      </c>
      <c r="BZ16" s="93"/>
      <c r="CA16" s="93"/>
      <c r="CB16" s="93"/>
      <c r="CC16" s="93"/>
      <c r="CD16" s="83"/>
      <c r="CE16" s="332"/>
      <c r="CF16" s="65"/>
      <c r="CG16" s="104" t="s">
        <v>224</v>
      </c>
      <c r="CH16" s="41">
        <v>444</v>
      </c>
      <c r="CI16" s="39">
        <v>286</v>
      </c>
    </row>
    <row r="17" spans="1:87" ht="14.5" customHeight="1" x14ac:dyDescent="0.35">
      <c r="A17" s="338"/>
      <c r="B17" s="200" t="s">
        <v>214</v>
      </c>
      <c r="C17" s="47" t="s">
        <v>223</v>
      </c>
      <c r="D17" s="48">
        <v>11088</v>
      </c>
      <c r="E17" s="48">
        <v>2723</v>
      </c>
      <c r="F17" s="48">
        <v>4054</v>
      </c>
      <c r="G17" s="83"/>
      <c r="H17" s="332"/>
      <c r="I17" s="65"/>
      <c r="J17" s="104" t="s">
        <v>231</v>
      </c>
      <c r="K17" s="41">
        <v>28</v>
      </c>
      <c r="L17" s="41">
        <v>9</v>
      </c>
      <c r="M17" s="41">
        <v>38</v>
      </c>
      <c r="N17" s="83"/>
      <c r="O17" s="332"/>
      <c r="P17" s="65" t="s">
        <v>214</v>
      </c>
      <c r="Q17" s="37" t="s">
        <v>223</v>
      </c>
      <c r="R17" s="30">
        <v>6700</v>
      </c>
      <c r="S17" s="30">
        <v>990</v>
      </c>
      <c r="T17" s="30">
        <v>150</v>
      </c>
      <c r="U17" s="83"/>
      <c r="V17" s="332"/>
      <c r="W17" s="65" t="s">
        <v>214</v>
      </c>
      <c r="X17" s="104" t="s">
        <v>223</v>
      </c>
      <c r="Y17" s="41">
        <v>3221</v>
      </c>
      <c r="Z17" s="41">
        <v>101.33333333333333</v>
      </c>
      <c r="AA17" s="39">
        <v>3322.3333333333335</v>
      </c>
      <c r="AB17" s="83"/>
      <c r="AC17" s="332"/>
      <c r="AD17" s="178"/>
      <c r="AE17" s="198" t="s">
        <v>225</v>
      </c>
      <c r="AF17" s="209">
        <v>10</v>
      </c>
      <c r="AG17" s="83"/>
      <c r="AH17" s="338"/>
      <c r="AI17" s="109"/>
      <c r="AJ17" s="109" t="s">
        <v>232</v>
      </c>
      <c r="AK17" s="131">
        <v>1</v>
      </c>
      <c r="AL17" s="108" t="s">
        <v>213</v>
      </c>
      <c r="AM17" s="83"/>
      <c r="AN17" s="332"/>
      <c r="AO17" s="65"/>
      <c r="AP17" s="65" t="s">
        <v>224</v>
      </c>
      <c r="AQ17" s="41">
        <v>314.91666700000002</v>
      </c>
      <c r="AR17" s="39">
        <v>123.166667</v>
      </c>
      <c r="AS17" s="83"/>
      <c r="AT17" s="332"/>
      <c r="AU17" s="65" t="s">
        <v>214</v>
      </c>
      <c r="AV17" s="65" t="s">
        <v>223</v>
      </c>
      <c r="AW17" s="39">
        <v>1072</v>
      </c>
      <c r="AX17" s="39">
        <v>72</v>
      </c>
      <c r="AY17" s="83"/>
      <c r="AZ17" s="332"/>
      <c r="BA17" s="65" t="s">
        <v>214</v>
      </c>
      <c r="BB17" s="104" t="s">
        <v>223</v>
      </c>
      <c r="BC17" s="93">
        <v>56744.979227634212</v>
      </c>
      <c r="BD17" s="93">
        <v>28825.666666666653</v>
      </c>
      <c r="BE17" s="41">
        <f t="shared" si="0"/>
        <v>85570.645894300862</v>
      </c>
      <c r="BF17" s="83"/>
      <c r="BG17" s="332"/>
      <c r="BH17" s="65" t="s">
        <v>214</v>
      </c>
      <c r="BI17" s="104" t="s">
        <v>223</v>
      </c>
      <c r="BJ17" s="41">
        <v>547</v>
      </c>
      <c r="BK17" s="41">
        <v>41</v>
      </c>
      <c r="BL17" s="83"/>
      <c r="BM17" s="331"/>
      <c r="BN17" s="331"/>
      <c r="BO17" s="261" t="s">
        <v>224</v>
      </c>
      <c r="BP17" s="260">
        <v>2276</v>
      </c>
      <c r="BQ17" s="260">
        <v>62429</v>
      </c>
      <c r="BR17" s="260">
        <v>47517</v>
      </c>
      <c r="BS17" s="260">
        <v>44066</v>
      </c>
      <c r="BT17" s="260">
        <v>123239</v>
      </c>
      <c r="BU17" s="83"/>
      <c r="BV17" s="332" t="s">
        <v>183</v>
      </c>
      <c r="BW17" s="17" t="s">
        <v>212</v>
      </c>
      <c r="BX17" s="17" t="s">
        <v>223</v>
      </c>
      <c r="BY17" s="93">
        <v>4445</v>
      </c>
      <c r="BZ17" s="93">
        <v>7043</v>
      </c>
      <c r="CA17" s="182">
        <v>0</v>
      </c>
      <c r="CB17" s="182">
        <v>0</v>
      </c>
      <c r="CC17" s="93">
        <v>11488</v>
      </c>
      <c r="CD17" s="83"/>
      <c r="CE17" s="332"/>
      <c r="CF17" s="65" t="s">
        <v>214</v>
      </c>
      <c r="CG17" s="104" t="s">
        <v>223</v>
      </c>
      <c r="CH17" s="41">
        <v>114</v>
      </c>
      <c r="CI17" s="39">
        <v>30</v>
      </c>
    </row>
    <row r="18" spans="1:87" ht="14.5" customHeight="1" x14ac:dyDescent="0.35">
      <c r="A18" s="338"/>
      <c r="B18" s="200"/>
      <c r="C18" s="47" t="s">
        <v>224</v>
      </c>
      <c r="D18" s="48">
        <v>1169</v>
      </c>
      <c r="E18" s="48">
        <v>320</v>
      </c>
      <c r="F18" s="48">
        <v>701</v>
      </c>
      <c r="G18" s="83"/>
      <c r="H18" s="332"/>
      <c r="I18" s="65" t="s">
        <v>214</v>
      </c>
      <c r="J18" s="104" t="s">
        <v>223</v>
      </c>
      <c r="K18" s="41">
        <v>11425</v>
      </c>
      <c r="L18" s="41">
        <v>7555</v>
      </c>
      <c r="M18" s="41">
        <v>18981</v>
      </c>
      <c r="N18" s="83"/>
      <c r="O18" s="332"/>
      <c r="P18" s="65"/>
      <c r="Q18" s="37" t="s">
        <v>224</v>
      </c>
      <c r="R18" s="30">
        <v>600</v>
      </c>
      <c r="S18" s="30">
        <v>160</v>
      </c>
      <c r="T18" s="30">
        <v>20</v>
      </c>
      <c r="U18" s="83"/>
      <c r="V18" s="332"/>
      <c r="W18" s="65"/>
      <c r="X18" s="104" t="s">
        <v>224</v>
      </c>
      <c r="Y18" s="41">
        <v>427.41666666666669</v>
      </c>
      <c r="Z18" s="41">
        <v>24.333333333333332</v>
      </c>
      <c r="AA18" s="39">
        <v>451.75</v>
      </c>
      <c r="AB18" s="83"/>
      <c r="AC18" s="332"/>
      <c r="AD18" s="178" t="s">
        <v>214</v>
      </c>
      <c r="AE18" s="178" t="s">
        <v>223</v>
      </c>
      <c r="AF18" s="217">
        <v>3217</v>
      </c>
      <c r="AG18" s="83"/>
      <c r="AH18" s="338"/>
      <c r="AI18" s="109" t="s">
        <v>214</v>
      </c>
      <c r="AJ18" s="109" t="s">
        <v>223</v>
      </c>
      <c r="AK18" s="131">
        <v>41</v>
      </c>
      <c r="AL18" s="108" t="s">
        <v>213</v>
      </c>
      <c r="AM18" s="83"/>
      <c r="AN18" s="332"/>
      <c r="AO18" s="65"/>
      <c r="AP18" s="37" t="s">
        <v>226</v>
      </c>
      <c r="AQ18" s="39">
        <v>43.166666999999997</v>
      </c>
      <c r="AR18" s="39">
        <v>5.4166670000000003</v>
      </c>
      <c r="AS18" s="83"/>
      <c r="AT18" s="332"/>
      <c r="AU18" s="65"/>
      <c r="AV18" s="65" t="s">
        <v>224</v>
      </c>
      <c r="AW18" s="39">
        <v>167</v>
      </c>
      <c r="AX18" s="39">
        <v>9</v>
      </c>
      <c r="AY18" s="83"/>
      <c r="AZ18" s="332"/>
      <c r="BA18" s="65"/>
      <c r="BB18" s="104" t="s">
        <v>224</v>
      </c>
      <c r="BC18" s="93">
        <v>4184.8101551035434</v>
      </c>
      <c r="BD18" s="93">
        <v>4065.6666666666647</v>
      </c>
      <c r="BE18" s="41">
        <f t="shared" si="0"/>
        <v>8250.4768217702076</v>
      </c>
      <c r="BF18" s="83"/>
      <c r="BG18" s="332"/>
      <c r="BH18" s="65"/>
      <c r="BI18" s="104" t="s">
        <v>224</v>
      </c>
      <c r="BJ18" s="41">
        <v>51</v>
      </c>
      <c r="BK18" s="41">
        <v>10</v>
      </c>
      <c r="BL18" s="83"/>
      <c r="BM18" s="331"/>
      <c r="BN18" s="331" t="s">
        <v>214</v>
      </c>
      <c r="BO18" s="261" t="s">
        <v>223</v>
      </c>
      <c r="BP18" s="260">
        <v>834</v>
      </c>
      <c r="BQ18" s="260">
        <v>34839</v>
      </c>
      <c r="BR18" s="260">
        <v>3587</v>
      </c>
      <c r="BS18" s="260">
        <v>2520</v>
      </c>
      <c r="BT18" s="260">
        <v>39890</v>
      </c>
      <c r="BU18" s="83"/>
      <c r="BV18" s="332"/>
      <c r="BW18" s="17"/>
      <c r="BX18" s="17" t="s">
        <v>224</v>
      </c>
      <c r="BY18" s="93">
        <v>6264</v>
      </c>
      <c r="BZ18" s="93">
        <v>8978</v>
      </c>
      <c r="CA18" s="182">
        <v>0</v>
      </c>
      <c r="CB18" s="182">
        <v>0</v>
      </c>
      <c r="CC18" s="93">
        <v>15242</v>
      </c>
      <c r="CD18" s="83"/>
      <c r="CE18" s="332"/>
      <c r="CF18" s="65"/>
      <c r="CG18" s="104" t="s">
        <v>224</v>
      </c>
      <c r="CH18" s="41">
        <v>31</v>
      </c>
      <c r="CI18" s="39">
        <v>9</v>
      </c>
    </row>
    <row r="19" spans="1:87" ht="14.5" customHeight="1" x14ac:dyDescent="0.35">
      <c r="A19" s="338" t="s">
        <v>183</v>
      </c>
      <c r="B19" s="200" t="s">
        <v>212</v>
      </c>
      <c r="C19" s="200" t="s">
        <v>223</v>
      </c>
      <c r="D19" s="209">
        <v>15169</v>
      </c>
      <c r="E19" s="209">
        <v>6607</v>
      </c>
      <c r="F19" s="209">
        <v>28816</v>
      </c>
      <c r="G19" s="83"/>
      <c r="H19" s="332"/>
      <c r="I19" s="65"/>
      <c r="J19" s="104" t="s">
        <v>224</v>
      </c>
      <c r="K19" s="41">
        <v>1064</v>
      </c>
      <c r="L19" s="41">
        <v>1000</v>
      </c>
      <c r="M19" s="41">
        <v>2064</v>
      </c>
      <c r="N19" s="83"/>
      <c r="O19" s="332" t="s">
        <v>183</v>
      </c>
      <c r="P19" s="178" t="s">
        <v>212</v>
      </c>
      <c r="Q19" s="35" t="s">
        <v>223</v>
      </c>
      <c r="R19" s="202">
        <v>9800</v>
      </c>
      <c r="S19" s="202">
        <v>5100</v>
      </c>
      <c r="T19" s="202">
        <v>3500</v>
      </c>
      <c r="U19" s="83"/>
      <c r="V19" s="332" t="s">
        <v>184</v>
      </c>
      <c r="W19" s="178" t="s">
        <v>212</v>
      </c>
      <c r="X19" s="178" t="s">
        <v>223</v>
      </c>
      <c r="Y19" s="217">
        <v>4275.25</v>
      </c>
      <c r="Z19" s="217">
        <v>2307.1666666666665</v>
      </c>
      <c r="AA19" s="217">
        <f>SUM(Y19:Z19)</f>
        <v>6582.4166666666661</v>
      </c>
      <c r="AB19" s="83"/>
      <c r="AC19" s="332"/>
      <c r="AD19" s="178"/>
      <c r="AE19" s="198" t="s">
        <v>225</v>
      </c>
      <c r="AF19" s="209">
        <v>1</v>
      </c>
      <c r="AG19" s="83"/>
      <c r="AH19" s="338"/>
      <c r="AI19" s="109"/>
      <c r="AJ19" s="109" t="s">
        <v>224</v>
      </c>
      <c r="AK19" s="131">
        <v>7</v>
      </c>
      <c r="AL19" s="108" t="s">
        <v>213</v>
      </c>
      <c r="AM19" s="83"/>
      <c r="AN19" s="332" t="s">
        <v>183</v>
      </c>
      <c r="AO19" s="65" t="s">
        <v>212</v>
      </c>
      <c r="AP19" s="65" t="s">
        <v>223</v>
      </c>
      <c r="AQ19" s="41">
        <v>7489.4166670000004</v>
      </c>
      <c r="AR19" s="39">
        <v>4409.0833329999996</v>
      </c>
      <c r="AS19" s="83"/>
      <c r="AT19" s="332" t="s">
        <v>184</v>
      </c>
      <c r="AU19" s="178" t="s">
        <v>212</v>
      </c>
      <c r="AV19" s="178" t="s">
        <v>223</v>
      </c>
      <c r="AW19" s="207">
        <v>807</v>
      </c>
      <c r="AX19" s="207">
        <v>147</v>
      </c>
      <c r="AY19" s="83"/>
      <c r="AZ19" s="332" t="s">
        <v>184</v>
      </c>
      <c r="BA19" s="178" t="s">
        <v>212</v>
      </c>
      <c r="BB19" s="2" t="s">
        <v>223</v>
      </c>
      <c r="BC19" s="235">
        <v>59353.477176997701</v>
      </c>
      <c r="BD19" s="235">
        <v>129056.41666666701</v>
      </c>
      <c r="BE19" s="217">
        <v>188409.8938436647</v>
      </c>
      <c r="BF19" s="83"/>
      <c r="BG19" s="342" t="s">
        <v>184</v>
      </c>
      <c r="BH19" s="178" t="s">
        <v>212</v>
      </c>
      <c r="BI19" s="178" t="s">
        <v>223</v>
      </c>
      <c r="BJ19" s="217">
        <v>1090</v>
      </c>
      <c r="BK19" s="217">
        <v>904</v>
      </c>
      <c r="BL19" s="83"/>
      <c r="BM19" s="331"/>
      <c r="BN19" s="331"/>
      <c r="BO19" s="261" t="s">
        <v>224</v>
      </c>
      <c r="BP19" s="260">
        <v>508</v>
      </c>
      <c r="BQ19" s="260">
        <v>20097</v>
      </c>
      <c r="BR19" s="260">
        <v>1968</v>
      </c>
      <c r="BS19" s="260">
        <v>1331</v>
      </c>
      <c r="BT19" s="260">
        <v>22905</v>
      </c>
      <c r="BU19" s="83"/>
      <c r="BV19" s="332"/>
      <c r="BW19" s="17" t="s">
        <v>214</v>
      </c>
      <c r="BX19" s="17" t="s">
        <v>223</v>
      </c>
      <c r="BY19" s="93">
        <v>4801</v>
      </c>
      <c r="BZ19" s="93">
        <v>1265</v>
      </c>
      <c r="CA19" s="182">
        <v>0</v>
      </c>
      <c r="CB19" s="182">
        <v>0</v>
      </c>
      <c r="CC19" s="93">
        <v>6066</v>
      </c>
      <c r="CD19" s="83"/>
      <c r="CE19" s="332" t="s">
        <v>184</v>
      </c>
      <c r="CF19" s="324" t="s">
        <v>212</v>
      </c>
      <c r="CG19" s="178" t="s">
        <v>223</v>
      </c>
      <c r="CH19" s="217">
        <v>263</v>
      </c>
      <c r="CI19" s="217">
        <v>186</v>
      </c>
    </row>
    <row r="20" spans="1:87" ht="14.5" x14ac:dyDescent="0.35">
      <c r="A20" s="338"/>
      <c r="B20" s="200"/>
      <c r="C20" s="200" t="s">
        <v>224</v>
      </c>
      <c r="D20" s="209">
        <v>18066</v>
      </c>
      <c r="E20" s="209">
        <v>6762</v>
      </c>
      <c r="F20" s="209">
        <v>36477</v>
      </c>
      <c r="G20" s="83"/>
      <c r="H20" s="332"/>
      <c r="I20" s="65"/>
      <c r="J20" s="104" t="s">
        <v>231</v>
      </c>
      <c r="K20" s="41">
        <v>1</v>
      </c>
      <c r="L20" s="41">
        <v>0</v>
      </c>
      <c r="M20" s="41">
        <v>1</v>
      </c>
      <c r="N20" s="83"/>
      <c r="O20" s="332"/>
      <c r="P20" s="178"/>
      <c r="Q20" s="35" t="s">
        <v>224</v>
      </c>
      <c r="R20" s="202">
        <v>12100</v>
      </c>
      <c r="S20" s="202">
        <v>6400</v>
      </c>
      <c r="T20" s="202">
        <v>4800</v>
      </c>
      <c r="U20" s="83"/>
      <c r="V20" s="332"/>
      <c r="W20" s="178"/>
      <c r="X20" s="178" t="s">
        <v>224</v>
      </c>
      <c r="Y20" s="217">
        <v>6753</v>
      </c>
      <c r="Z20" s="217">
        <v>3318.6666666666665</v>
      </c>
      <c r="AA20" s="217">
        <f t="shared" ref="AA20:AA22" si="1">SUM(Y20:Z20)</f>
        <v>10071.666666666666</v>
      </c>
      <c r="AB20" s="83"/>
      <c r="AC20" s="332"/>
      <c r="AD20" s="178"/>
      <c r="AE20" s="178" t="s">
        <v>224</v>
      </c>
      <c r="AF20" s="217">
        <v>363</v>
      </c>
      <c r="AG20" s="83"/>
      <c r="AH20" s="338" t="s">
        <v>184</v>
      </c>
      <c r="AI20" s="198" t="s">
        <v>212</v>
      </c>
      <c r="AJ20" s="198" t="s">
        <v>223</v>
      </c>
      <c r="AK20" s="226">
        <v>540</v>
      </c>
      <c r="AL20" s="209" t="s">
        <v>213</v>
      </c>
      <c r="AM20" s="83"/>
      <c r="AN20" s="332"/>
      <c r="AO20" s="65"/>
      <c r="AP20" s="65" t="s">
        <v>224</v>
      </c>
      <c r="AQ20" s="41">
        <v>10133.5</v>
      </c>
      <c r="AR20" s="39">
        <v>5526</v>
      </c>
      <c r="AS20" s="83"/>
      <c r="AT20" s="332"/>
      <c r="AU20" s="178"/>
      <c r="AV20" s="178" t="s">
        <v>224</v>
      </c>
      <c r="AW20" s="207">
        <v>2274</v>
      </c>
      <c r="AX20" s="207">
        <v>362</v>
      </c>
      <c r="AY20" s="83"/>
      <c r="AZ20" s="332"/>
      <c r="BA20" s="178"/>
      <c r="BB20" s="2" t="s">
        <v>224</v>
      </c>
      <c r="BC20" s="235">
        <v>104524.34912490001</v>
      </c>
      <c r="BD20" s="235">
        <v>167723.5</v>
      </c>
      <c r="BE20" s="217">
        <v>272247.84912490001</v>
      </c>
      <c r="BF20" s="83"/>
      <c r="BG20" s="342"/>
      <c r="BH20" s="178"/>
      <c r="BI20" s="178" t="s">
        <v>224</v>
      </c>
      <c r="BJ20" s="217">
        <v>1188</v>
      </c>
      <c r="BK20" s="217">
        <v>1320</v>
      </c>
      <c r="BL20" s="83"/>
      <c r="BM20" s="331" t="s">
        <v>184</v>
      </c>
      <c r="BN20" s="331" t="s">
        <v>212</v>
      </c>
      <c r="BO20" s="261" t="s">
        <v>223</v>
      </c>
      <c r="BP20" s="260">
        <v>1536</v>
      </c>
      <c r="BQ20" s="260">
        <v>38584</v>
      </c>
      <c r="BR20" s="260">
        <v>9272</v>
      </c>
      <c r="BS20" s="260">
        <v>34494</v>
      </c>
      <c r="BT20" s="260">
        <v>83887</v>
      </c>
      <c r="BU20" s="83"/>
      <c r="BV20" s="332"/>
      <c r="BW20" s="17"/>
      <c r="BX20" s="17" t="s">
        <v>224</v>
      </c>
      <c r="BY20" s="93">
        <v>581</v>
      </c>
      <c r="BZ20" s="93">
        <v>209</v>
      </c>
      <c r="CA20" s="182">
        <v>0</v>
      </c>
      <c r="CB20" s="182">
        <v>0</v>
      </c>
      <c r="CC20" s="93">
        <v>790</v>
      </c>
      <c r="CD20" s="83"/>
      <c r="CE20" s="332"/>
      <c r="CF20" s="324"/>
      <c r="CG20" s="178" t="s">
        <v>224</v>
      </c>
      <c r="CH20" s="217">
        <v>447</v>
      </c>
      <c r="CI20" s="217">
        <v>282</v>
      </c>
    </row>
    <row r="21" spans="1:87" ht="14.5" x14ac:dyDescent="0.35">
      <c r="A21" s="338"/>
      <c r="B21" s="200" t="s">
        <v>214</v>
      </c>
      <c r="C21" s="200" t="s">
        <v>223</v>
      </c>
      <c r="D21" s="209">
        <v>11099</v>
      </c>
      <c r="E21" s="209">
        <v>2455</v>
      </c>
      <c r="F21" s="209">
        <v>4313</v>
      </c>
      <c r="G21" s="83"/>
      <c r="H21" s="332" t="s">
        <v>184</v>
      </c>
      <c r="I21" s="199" t="s">
        <v>212</v>
      </c>
      <c r="J21" s="199" t="s">
        <v>223</v>
      </c>
      <c r="K21" s="216">
        <v>16212</v>
      </c>
      <c r="L21" s="216">
        <v>46429</v>
      </c>
      <c r="M21" s="216">
        <v>62641</v>
      </c>
      <c r="N21" s="83"/>
      <c r="O21" s="332"/>
      <c r="P21" s="178" t="s">
        <v>214</v>
      </c>
      <c r="Q21" s="35" t="s">
        <v>223</v>
      </c>
      <c r="R21" s="202">
        <v>6600</v>
      </c>
      <c r="S21" s="202">
        <v>1000</v>
      </c>
      <c r="T21" s="202">
        <v>200</v>
      </c>
      <c r="U21" s="83"/>
      <c r="V21" s="332"/>
      <c r="W21" s="178" t="s">
        <v>214</v>
      </c>
      <c r="X21" s="178" t="s">
        <v>223</v>
      </c>
      <c r="Y21" s="217">
        <v>3578.75</v>
      </c>
      <c r="Z21" s="217">
        <v>114.33333333333333</v>
      </c>
      <c r="AA21" s="217">
        <f t="shared" si="1"/>
        <v>3693.0833333333335</v>
      </c>
      <c r="AB21" s="83"/>
      <c r="AC21" s="338" t="s">
        <v>184</v>
      </c>
      <c r="AD21" s="178" t="s">
        <v>212</v>
      </c>
      <c r="AE21" s="178" t="s">
        <v>223</v>
      </c>
      <c r="AF21" s="217">
        <v>6560</v>
      </c>
      <c r="AG21" s="83"/>
      <c r="AH21" s="338"/>
      <c r="AI21" s="198"/>
      <c r="AJ21" s="198" t="s">
        <v>224</v>
      </c>
      <c r="AK21" s="226">
        <v>1005</v>
      </c>
      <c r="AL21" s="209" t="s">
        <v>213</v>
      </c>
      <c r="AM21" s="83"/>
      <c r="AN21" s="332"/>
      <c r="AO21" s="65"/>
      <c r="AP21" s="37" t="s">
        <v>226</v>
      </c>
      <c r="AQ21" s="41">
        <v>102.916667</v>
      </c>
      <c r="AR21" s="39">
        <v>31.5</v>
      </c>
      <c r="AS21" s="83"/>
      <c r="AT21" s="332"/>
      <c r="AU21" s="178" t="s">
        <v>214</v>
      </c>
      <c r="AV21" s="178" t="s">
        <v>223</v>
      </c>
      <c r="AW21" s="207">
        <v>1087</v>
      </c>
      <c r="AX21" s="207">
        <v>64</v>
      </c>
      <c r="AY21" s="83"/>
      <c r="AZ21" s="332"/>
      <c r="BA21" s="178" t="s">
        <v>214</v>
      </c>
      <c r="BB21" s="2" t="s">
        <v>223</v>
      </c>
      <c r="BC21" s="235">
        <v>57003.450637329297</v>
      </c>
      <c r="BD21" s="235">
        <v>28869.416666666701</v>
      </c>
      <c r="BE21" s="217">
        <v>85872.867303995998</v>
      </c>
      <c r="BF21" s="83"/>
      <c r="BG21" s="342"/>
      <c r="BH21" s="178" t="s">
        <v>214</v>
      </c>
      <c r="BI21" s="178" t="s">
        <v>223</v>
      </c>
      <c r="BJ21" s="217">
        <v>593</v>
      </c>
      <c r="BK21" s="217">
        <v>51</v>
      </c>
      <c r="BL21" s="83"/>
      <c r="BM21" s="331"/>
      <c r="BN21" s="331"/>
      <c r="BO21" s="261" t="s">
        <v>224</v>
      </c>
      <c r="BP21" s="260">
        <v>2720</v>
      </c>
      <c r="BQ21" s="260">
        <v>72045</v>
      </c>
      <c r="BR21" s="260">
        <v>13443</v>
      </c>
      <c r="BS21" s="260">
        <v>44151</v>
      </c>
      <c r="BT21" s="260">
        <v>132359</v>
      </c>
      <c r="BU21" s="83"/>
      <c r="BV21" s="332"/>
      <c r="BW21" s="17"/>
      <c r="BX21" s="17" t="s">
        <v>227</v>
      </c>
      <c r="BY21" s="39">
        <v>99</v>
      </c>
      <c r="BZ21" s="39"/>
      <c r="CA21" s="39"/>
      <c r="CB21" s="39"/>
      <c r="CC21" s="39"/>
      <c r="CD21" s="83"/>
      <c r="CE21" s="332"/>
      <c r="CF21" s="324" t="s">
        <v>214</v>
      </c>
      <c r="CG21" s="178" t="s">
        <v>223</v>
      </c>
      <c r="CH21" s="217">
        <v>120</v>
      </c>
      <c r="CI21" s="217">
        <v>30</v>
      </c>
    </row>
    <row r="22" spans="1:87" ht="14.5" x14ac:dyDescent="0.35">
      <c r="A22" s="338"/>
      <c r="B22" s="200"/>
      <c r="C22" s="200" t="s">
        <v>224</v>
      </c>
      <c r="D22" s="209">
        <v>1167</v>
      </c>
      <c r="E22" s="209">
        <v>291</v>
      </c>
      <c r="F22" s="209">
        <v>733</v>
      </c>
      <c r="G22" s="83"/>
      <c r="H22" s="332"/>
      <c r="I22" s="199"/>
      <c r="J22" s="199" t="s">
        <v>224</v>
      </c>
      <c r="K22" s="216">
        <v>25630</v>
      </c>
      <c r="L22" s="216">
        <v>59739</v>
      </c>
      <c r="M22" s="216">
        <v>85368</v>
      </c>
      <c r="N22" s="83"/>
      <c r="O22" s="332"/>
      <c r="P22" s="178"/>
      <c r="Q22" s="35" t="s">
        <v>224</v>
      </c>
      <c r="R22" s="202">
        <v>600</v>
      </c>
      <c r="S22" s="202">
        <v>200</v>
      </c>
      <c r="T22" s="202">
        <v>24</v>
      </c>
      <c r="U22" s="83"/>
      <c r="V22" s="199"/>
      <c r="W22" s="178"/>
      <c r="X22" s="178" t="s">
        <v>224</v>
      </c>
      <c r="Y22" s="217">
        <v>483.75</v>
      </c>
      <c r="Z22" s="217">
        <v>24.166666666666668</v>
      </c>
      <c r="AA22" s="217">
        <f t="shared" si="1"/>
        <v>507.91666666666669</v>
      </c>
      <c r="AB22" s="83"/>
      <c r="AC22" s="338"/>
      <c r="AD22" s="178"/>
      <c r="AE22" s="178" t="s">
        <v>224</v>
      </c>
      <c r="AF22" s="217">
        <v>9240</v>
      </c>
      <c r="AG22" s="83"/>
      <c r="AH22" s="338"/>
      <c r="AI22" s="198"/>
      <c r="AJ22" s="198" t="s">
        <v>232</v>
      </c>
      <c r="AK22" s="226">
        <v>1</v>
      </c>
      <c r="AL22" s="209" t="s">
        <v>213</v>
      </c>
      <c r="AM22" s="83"/>
      <c r="AN22" s="332"/>
      <c r="AO22" s="65" t="s">
        <v>214</v>
      </c>
      <c r="AP22" s="65" t="s">
        <v>223</v>
      </c>
      <c r="AQ22" s="41">
        <v>3804.083333</v>
      </c>
      <c r="AR22" s="39">
        <v>689.91666699999996</v>
      </c>
      <c r="AS22" s="83"/>
      <c r="AT22" s="332"/>
      <c r="AU22" s="178"/>
      <c r="AV22" s="178" t="s">
        <v>224</v>
      </c>
      <c r="AW22" s="207">
        <v>166</v>
      </c>
      <c r="AX22" s="207">
        <v>12</v>
      </c>
      <c r="AY22" s="83"/>
      <c r="AZ22" s="332"/>
      <c r="BA22" s="178"/>
      <c r="BB22" s="2" t="s">
        <v>224</v>
      </c>
      <c r="BC22" s="235">
        <v>4460.6871778373797</v>
      </c>
      <c r="BD22" s="235">
        <v>4048.5833333333298</v>
      </c>
      <c r="BE22" s="217">
        <v>8509.2705111707091</v>
      </c>
      <c r="BF22" s="83"/>
      <c r="BG22" s="342"/>
      <c r="BH22" s="178"/>
      <c r="BI22" s="178" t="s">
        <v>224</v>
      </c>
      <c r="BJ22" s="217">
        <v>53</v>
      </c>
      <c r="BK22" s="217">
        <v>11</v>
      </c>
      <c r="BL22" s="83"/>
      <c r="BM22" s="331"/>
      <c r="BN22" s="331" t="s">
        <v>214</v>
      </c>
      <c r="BO22" s="261" t="s">
        <v>223</v>
      </c>
      <c r="BP22" s="260">
        <v>952</v>
      </c>
      <c r="BQ22" s="260">
        <v>35218</v>
      </c>
      <c r="BR22" s="260">
        <v>1462</v>
      </c>
      <c r="BS22" s="260">
        <v>2520</v>
      </c>
      <c r="BT22" s="260">
        <v>40152</v>
      </c>
      <c r="BU22" s="83"/>
      <c r="BV22" s="332" t="s">
        <v>184</v>
      </c>
      <c r="BW22" s="324" t="s">
        <v>212</v>
      </c>
      <c r="BX22" s="198" t="s">
        <v>223</v>
      </c>
      <c r="BY22" s="235">
        <v>4628</v>
      </c>
      <c r="BZ22" s="235">
        <v>7019</v>
      </c>
      <c r="CA22" s="240">
        <v>0</v>
      </c>
      <c r="CB22" s="240">
        <v>0</v>
      </c>
      <c r="CC22" s="216">
        <v>11647</v>
      </c>
      <c r="CD22" s="83"/>
      <c r="CE22" s="332"/>
      <c r="CF22" s="324"/>
      <c r="CG22" s="178" t="s">
        <v>224</v>
      </c>
      <c r="CH22" s="217">
        <v>34</v>
      </c>
      <c r="CI22" s="217">
        <v>8</v>
      </c>
    </row>
    <row r="23" spans="1:87" ht="14.5" x14ac:dyDescent="0.35">
      <c r="G23" s="83"/>
      <c r="H23" s="332"/>
      <c r="I23" s="199"/>
      <c r="J23" s="199" t="s">
        <v>231</v>
      </c>
      <c r="K23" s="216">
        <v>149</v>
      </c>
      <c r="L23" s="216">
        <v>104</v>
      </c>
      <c r="M23" s="216">
        <v>254</v>
      </c>
      <c r="N23" s="83"/>
      <c r="U23" s="83"/>
      <c r="AB23" s="83"/>
      <c r="AC23" s="338"/>
      <c r="AD23" s="178"/>
      <c r="AE23" s="198" t="s">
        <v>233</v>
      </c>
      <c r="AF23" s="217">
        <v>13</v>
      </c>
      <c r="AG23" s="83"/>
      <c r="AH23" s="338"/>
      <c r="AI23" s="198" t="s">
        <v>214</v>
      </c>
      <c r="AJ23" s="198" t="s">
        <v>223</v>
      </c>
      <c r="AK23" s="226">
        <v>38</v>
      </c>
      <c r="AL23" s="209" t="s">
        <v>213</v>
      </c>
      <c r="AM23" s="83"/>
      <c r="AN23" s="332"/>
      <c r="AO23" s="65"/>
      <c r="AP23" s="65" t="s">
        <v>224</v>
      </c>
      <c r="AQ23" s="41">
        <v>373.5</v>
      </c>
      <c r="AR23" s="39">
        <v>127.5</v>
      </c>
      <c r="AS23" s="83"/>
      <c r="AY23" s="83"/>
      <c r="BF23" s="83"/>
      <c r="BL23" s="83"/>
      <c r="BM23" s="331"/>
      <c r="BN23" s="331"/>
      <c r="BO23" s="261" t="s">
        <v>224</v>
      </c>
      <c r="BP23" s="260">
        <v>536</v>
      </c>
      <c r="BQ23" s="260">
        <v>20362</v>
      </c>
      <c r="BR23" s="260">
        <v>857</v>
      </c>
      <c r="BS23" s="260">
        <v>1351</v>
      </c>
      <c r="BT23" s="260">
        <v>23106</v>
      </c>
      <c r="BU23" s="83"/>
      <c r="BV23" s="332"/>
      <c r="BW23" s="324"/>
      <c r="BX23" s="198" t="s">
        <v>224</v>
      </c>
      <c r="BY23" s="235">
        <v>6683</v>
      </c>
      <c r="BZ23" s="235">
        <v>8864</v>
      </c>
      <c r="CA23" s="240">
        <v>0</v>
      </c>
      <c r="CB23" s="240">
        <v>0</v>
      </c>
      <c r="CC23" s="2">
        <v>15547</v>
      </c>
      <c r="CD23" s="83"/>
    </row>
    <row r="24" spans="1:87" ht="14.5" x14ac:dyDescent="0.35">
      <c r="G24" s="83"/>
      <c r="H24" s="332"/>
      <c r="I24" s="199" t="s">
        <v>214</v>
      </c>
      <c r="J24" s="199" t="s">
        <v>223</v>
      </c>
      <c r="K24" s="216">
        <v>12140</v>
      </c>
      <c r="L24" s="216">
        <v>7899</v>
      </c>
      <c r="M24" s="216">
        <v>20039</v>
      </c>
      <c r="N24" s="83"/>
      <c r="O24" s="218" t="s">
        <v>185</v>
      </c>
      <c r="P24" s="219"/>
      <c r="Q24" s="218"/>
      <c r="R24" s="220"/>
      <c r="S24" s="218"/>
      <c r="T24" s="218"/>
      <c r="U24" s="83"/>
      <c r="AB24" s="83"/>
      <c r="AC24" s="338"/>
      <c r="AD24" s="203" t="s">
        <v>214</v>
      </c>
      <c r="AE24" s="178" t="s">
        <v>223</v>
      </c>
      <c r="AF24" s="217">
        <v>3222</v>
      </c>
      <c r="AG24" s="83"/>
      <c r="AH24" s="338"/>
      <c r="AI24" s="198"/>
      <c r="AJ24" s="198" t="s">
        <v>224</v>
      </c>
      <c r="AK24" s="226">
        <v>8</v>
      </c>
      <c r="AL24" s="209" t="s">
        <v>213</v>
      </c>
      <c r="AM24" s="83"/>
      <c r="AN24" s="332"/>
      <c r="AO24" s="65"/>
      <c r="AP24" s="37" t="s">
        <v>226</v>
      </c>
      <c r="AQ24" s="39">
        <v>37.5</v>
      </c>
      <c r="AR24" s="39">
        <v>4.25</v>
      </c>
      <c r="AS24" s="83"/>
      <c r="AY24" s="83"/>
      <c r="BF24" s="83"/>
      <c r="BL24" s="83"/>
      <c r="BM24" s="198"/>
      <c r="BN24" s="198"/>
      <c r="BO24" s="198"/>
      <c r="BP24" s="198"/>
      <c r="BQ24" s="198"/>
      <c r="BR24" s="198"/>
      <c r="BS24" s="198"/>
      <c r="BT24" s="198"/>
      <c r="BU24" s="83"/>
      <c r="BV24" s="332"/>
      <c r="BW24" s="324" t="s">
        <v>214</v>
      </c>
      <c r="BX24" s="198" t="s">
        <v>223</v>
      </c>
      <c r="BY24" s="235">
        <v>5047</v>
      </c>
      <c r="BZ24" s="235">
        <v>1255</v>
      </c>
      <c r="CA24" s="240">
        <v>0</v>
      </c>
      <c r="CB24" s="240">
        <v>0</v>
      </c>
      <c r="CC24" s="2">
        <v>6302</v>
      </c>
      <c r="CD24" s="83"/>
    </row>
    <row r="25" spans="1:87" ht="14.5" x14ac:dyDescent="0.35">
      <c r="G25" s="83"/>
      <c r="H25" s="332"/>
      <c r="I25" s="199"/>
      <c r="J25" s="199" t="s">
        <v>224</v>
      </c>
      <c r="K25" s="216">
        <v>1101</v>
      </c>
      <c r="L25" s="216">
        <v>1046</v>
      </c>
      <c r="M25" s="216">
        <v>2147</v>
      </c>
      <c r="N25" s="83"/>
      <c r="O25" s="221" t="s">
        <v>188</v>
      </c>
      <c r="P25" s="222"/>
      <c r="Q25" s="223"/>
      <c r="R25" s="223"/>
      <c r="S25" s="223"/>
      <c r="T25" s="223"/>
      <c r="U25" s="83"/>
      <c r="AB25" s="83"/>
      <c r="AC25" s="338"/>
      <c r="AD25" s="203"/>
      <c r="AE25" s="178" t="s">
        <v>224</v>
      </c>
      <c r="AF25" s="217">
        <v>359</v>
      </c>
      <c r="AG25" s="83"/>
      <c r="AM25" s="83"/>
      <c r="AN25" s="332" t="s">
        <v>184</v>
      </c>
      <c r="AO25" s="178" t="s">
        <v>212</v>
      </c>
      <c r="AP25" s="178" t="s">
        <v>223</v>
      </c>
      <c r="AQ25" s="207">
        <v>7560</v>
      </c>
      <c r="AR25" s="207">
        <v>4378</v>
      </c>
      <c r="AS25" s="83"/>
      <c r="AY25" s="83"/>
      <c r="BF25" s="83"/>
      <c r="BL25" s="83"/>
      <c r="BM25" s="198"/>
      <c r="BN25" s="198"/>
      <c r="BO25" s="198"/>
      <c r="BP25" s="221" t="s">
        <v>187</v>
      </c>
      <c r="BQ25" s="251"/>
      <c r="BR25" s="251"/>
      <c r="BS25" s="251"/>
      <c r="BT25" s="198"/>
      <c r="BU25" s="83"/>
      <c r="BV25" s="332"/>
      <c r="BW25" s="324"/>
      <c r="BX25" s="198" t="s">
        <v>224</v>
      </c>
      <c r="BY25" s="235">
        <v>599</v>
      </c>
      <c r="BZ25" s="235">
        <v>206</v>
      </c>
      <c r="CA25" s="240">
        <v>0</v>
      </c>
      <c r="CB25" s="240">
        <v>0</v>
      </c>
      <c r="CC25" s="2">
        <v>805</v>
      </c>
      <c r="CD25" s="83"/>
    </row>
    <row r="26" spans="1:87" ht="14.5" x14ac:dyDescent="0.35">
      <c r="G26" s="83"/>
      <c r="H26" s="332"/>
      <c r="I26" s="199"/>
      <c r="J26" s="199" t="s">
        <v>231</v>
      </c>
      <c r="K26" s="216">
        <v>6</v>
      </c>
      <c r="L26" s="216">
        <v>5</v>
      </c>
      <c r="M26" s="216">
        <v>11</v>
      </c>
      <c r="N26" s="83"/>
      <c r="U26" s="83"/>
      <c r="AB26" s="83"/>
      <c r="AC26" s="338"/>
      <c r="AD26" s="203"/>
      <c r="AE26" s="198" t="s">
        <v>225</v>
      </c>
      <c r="AF26" s="217">
        <v>2</v>
      </c>
      <c r="AG26" s="83"/>
      <c r="AM26" s="83"/>
      <c r="AN26" s="332"/>
      <c r="AO26" s="178"/>
      <c r="AP26" s="178" t="s">
        <v>224</v>
      </c>
      <c r="AQ26" s="207">
        <v>10285</v>
      </c>
      <c r="AR26" s="207">
        <v>5604</v>
      </c>
      <c r="AS26" s="83"/>
      <c r="AY26" s="83"/>
      <c r="BF26" s="83"/>
      <c r="BL26" s="83"/>
      <c r="BM26" s="198"/>
      <c r="BN26" s="198"/>
      <c r="BO26" s="198"/>
      <c r="BP26" s="221" t="s">
        <v>188</v>
      </c>
      <c r="BQ26" s="251"/>
      <c r="BR26" s="97"/>
      <c r="BS26" s="252"/>
      <c r="BT26" s="198"/>
      <c r="BU26" s="83"/>
      <c r="BV26" s="332"/>
      <c r="BW26" s="178"/>
      <c r="BX26" s="198" t="s">
        <v>227</v>
      </c>
      <c r="BY26" s="235">
        <v>112</v>
      </c>
      <c r="BZ26" s="240"/>
      <c r="CA26" s="240">
        <v>0</v>
      </c>
      <c r="CB26" s="240">
        <v>0</v>
      </c>
      <c r="CC26" s="2"/>
      <c r="CD26" s="83"/>
    </row>
    <row r="27" spans="1:87" ht="14.5" x14ac:dyDescent="0.35">
      <c r="G27" s="83"/>
      <c r="H27" s="333" t="s">
        <v>234</v>
      </c>
      <c r="I27" s="333"/>
      <c r="J27" s="333"/>
      <c r="K27" s="333"/>
      <c r="L27" s="333"/>
      <c r="M27" s="333"/>
      <c r="N27" s="83"/>
      <c r="U27" s="83"/>
      <c r="AB27" s="83"/>
      <c r="AG27" s="83"/>
      <c r="AM27" s="83"/>
      <c r="AN27" s="332"/>
      <c r="AO27" s="178"/>
      <c r="AP27" s="35" t="s">
        <v>226</v>
      </c>
      <c r="AQ27" s="207">
        <v>133</v>
      </c>
      <c r="AR27" s="207">
        <v>43</v>
      </c>
      <c r="AS27" s="83"/>
      <c r="AY27" s="83"/>
      <c r="BF27" s="83"/>
      <c r="BL27" s="83"/>
      <c r="BM27" s="198"/>
      <c r="BN27" s="198"/>
      <c r="BO27" s="198"/>
      <c r="BT27" s="198"/>
      <c r="BU27" s="83"/>
      <c r="CD27" s="83"/>
    </row>
    <row r="28" spans="1:87" ht="14.5" x14ac:dyDescent="0.35">
      <c r="G28" s="83"/>
      <c r="N28" s="83"/>
      <c r="U28" s="83"/>
      <c r="AB28" s="83"/>
      <c r="AG28" s="83"/>
      <c r="AM28" s="83"/>
      <c r="AN28" s="332"/>
      <c r="AO28" s="178" t="s">
        <v>214</v>
      </c>
      <c r="AP28" s="178" t="s">
        <v>223</v>
      </c>
      <c r="AQ28" s="207">
        <v>3972</v>
      </c>
      <c r="AR28" s="207">
        <v>732</v>
      </c>
      <c r="AS28" s="83"/>
      <c r="AY28" s="83"/>
      <c r="BF28" s="83"/>
      <c r="BL28" s="83"/>
      <c r="BU28" s="83"/>
      <c r="CD28" s="83"/>
    </row>
    <row r="29" spans="1:87" ht="14.5" x14ac:dyDescent="0.35">
      <c r="G29" s="83"/>
      <c r="N29" s="83"/>
      <c r="U29" s="83"/>
      <c r="AB29" s="83"/>
      <c r="AG29" s="83"/>
      <c r="AM29" s="83"/>
      <c r="AN29" s="332"/>
      <c r="AO29" s="178"/>
      <c r="AP29" s="178" t="s">
        <v>224</v>
      </c>
      <c r="AQ29" s="207">
        <v>372</v>
      </c>
      <c r="AR29" s="207">
        <v>129</v>
      </c>
      <c r="AS29" s="83"/>
      <c r="AY29" s="83"/>
      <c r="BF29" s="83"/>
      <c r="BL29" s="83"/>
      <c r="BU29" s="83"/>
      <c r="CD29" s="83"/>
    </row>
    <row r="30" spans="1:87" ht="14.5" x14ac:dyDescent="0.35">
      <c r="G30" s="83"/>
      <c r="N30" s="83"/>
      <c r="U30" s="83"/>
      <c r="AB30" s="83"/>
      <c r="AG30" s="83"/>
      <c r="AM30" s="83"/>
      <c r="AN30" s="332"/>
      <c r="AO30" s="178"/>
      <c r="AP30" s="35" t="s">
        <v>226</v>
      </c>
      <c r="AQ30" s="207">
        <v>39</v>
      </c>
      <c r="AR30" s="207">
        <v>3</v>
      </c>
      <c r="AS30" s="83"/>
      <c r="AY30" s="83"/>
      <c r="BF30" s="83"/>
      <c r="BL30" s="83"/>
      <c r="BU30" s="83"/>
      <c r="CD30" s="83"/>
    </row>
    <row r="31" spans="1:87" ht="14.5" x14ac:dyDescent="0.35">
      <c r="G31" s="83"/>
      <c r="N31" s="83"/>
      <c r="U31" s="83"/>
      <c r="AB31" s="83"/>
      <c r="AG31" s="83"/>
      <c r="AM31" s="83"/>
      <c r="AS31" s="83"/>
      <c r="AY31" s="83"/>
      <c r="BF31" s="83"/>
      <c r="BL31" s="83"/>
      <c r="BU31" s="83"/>
      <c r="CD31" s="83"/>
    </row>
    <row r="32" spans="1:87" ht="14.5" x14ac:dyDescent="0.35">
      <c r="G32" s="83"/>
      <c r="N32" s="83"/>
      <c r="U32" s="83"/>
      <c r="AB32" s="83"/>
      <c r="AG32" s="83"/>
      <c r="AM32" s="83"/>
      <c r="AS32" s="83"/>
      <c r="AY32" s="83"/>
      <c r="BF32" s="83"/>
      <c r="BL32" s="83"/>
      <c r="BU32" s="83"/>
      <c r="CD32" s="83"/>
    </row>
    <row r="33" spans="7:82" ht="14.5" x14ac:dyDescent="0.35">
      <c r="G33" s="83"/>
      <c r="N33" s="83"/>
      <c r="U33" s="83"/>
      <c r="AB33" s="83"/>
      <c r="AG33" s="83"/>
      <c r="AM33" s="83"/>
      <c r="AS33" s="83"/>
      <c r="AY33" s="83"/>
      <c r="BF33" s="83"/>
      <c r="BL33" s="83"/>
      <c r="BU33" s="83"/>
      <c r="CD33" s="83"/>
    </row>
    <row r="34" spans="7:82" ht="14.5" x14ac:dyDescent="0.35">
      <c r="G34" s="84"/>
      <c r="N34" s="84"/>
      <c r="U34" s="84"/>
      <c r="AB34" s="84"/>
      <c r="AG34" s="84"/>
      <c r="AM34" s="84"/>
      <c r="AS34" s="84"/>
      <c r="AY34" s="84"/>
      <c r="BF34" s="84"/>
      <c r="BL34" s="84"/>
      <c r="BU34" s="84"/>
      <c r="CD34" s="84"/>
    </row>
    <row r="35" spans="7:82" ht="14.5" x14ac:dyDescent="0.35">
      <c r="G35" s="85"/>
      <c r="N35" s="85"/>
      <c r="U35" s="85"/>
      <c r="AB35" s="85"/>
      <c r="AG35" s="85"/>
      <c r="AM35" s="85"/>
      <c r="AS35" s="85"/>
      <c r="AY35" s="85"/>
      <c r="BF35" s="85"/>
      <c r="BL35" s="85"/>
      <c r="BU35" s="85"/>
      <c r="CD35" s="85"/>
    </row>
    <row r="36" spans="7:82" ht="14.5" x14ac:dyDescent="0.35">
      <c r="G36" s="86"/>
      <c r="N36" s="86"/>
      <c r="U36" s="86"/>
      <c r="AB36" s="86"/>
      <c r="AG36" s="86"/>
      <c r="AM36" s="86"/>
      <c r="AS36" s="86"/>
      <c r="AY36" s="86"/>
      <c r="BF36" s="86"/>
      <c r="BL36" s="86"/>
      <c r="BU36" s="86"/>
      <c r="CD36" s="86"/>
    </row>
    <row r="37" spans="7:82" ht="14.5" x14ac:dyDescent="0.35">
      <c r="G37" s="86"/>
      <c r="N37" s="86"/>
      <c r="U37" s="86"/>
      <c r="AB37" s="86"/>
      <c r="AG37" s="86"/>
      <c r="AM37" s="86"/>
      <c r="AS37" s="86"/>
      <c r="AY37" s="86"/>
      <c r="BF37" s="86"/>
      <c r="BL37" s="86"/>
      <c r="BU37" s="86"/>
      <c r="CD37" s="86"/>
    </row>
    <row r="40" spans="7:82" ht="14.5" x14ac:dyDescent="0.35">
      <c r="G40" s="88"/>
      <c r="N40" s="88"/>
      <c r="U40" s="88"/>
      <c r="AB40" s="88"/>
      <c r="AG40" s="88"/>
      <c r="AM40" s="88"/>
      <c r="AS40" s="88"/>
      <c r="AY40" s="88"/>
      <c r="BF40" s="88"/>
      <c r="BL40" s="88"/>
      <c r="BU40" s="88"/>
      <c r="CD40" s="88"/>
    </row>
    <row r="41" spans="7:82" ht="14.5" x14ac:dyDescent="0.35">
      <c r="G41" s="89"/>
      <c r="N41" s="89"/>
      <c r="U41" s="89"/>
      <c r="AB41" s="89"/>
      <c r="AG41" s="89"/>
      <c r="AM41" s="89"/>
      <c r="AS41" s="89"/>
      <c r="AY41" s="89"/>
      <c r="BF41" s="89"/>
      <c r="BL41" s="89"/>
      <c r="BU41" s="89"/>
      <c r="CD41" s="89"/>
    </row>
    <row r="42" spans="7:82" ht="14.5" x14ac:dyDescent="0.35">
      <c r="G42" s="89"/>
      <c r="N42" s="89"/>
      <c r="U42" s="89"/>
      <c r="AB42" s="89"/>
      <c r="AG42" s="89"/>
      <c r="AM42" s="89"/>
      <c r="AS42" s="89"/>
      <c r="AY42" s="89"/>
      <c r="BF42" s="89"/>
      <c r="BL42" s="89"/>
      <c r="BU42" s="89"/>
      <c r="CD42" s="89"/>
    </row>
  </sheetData>
  <mergeCells count="88">
    <mergeCell ref="BM20:BM23"/>
    <mergeCell ref="BN20:BN21"/>
    <mergeCell ref="BN22:BN23"/>
    <mergeCell ref="AC7:AC10"/>
    <mergeCell ref="AC11:AC14"/>
    <mergeCell ref="AC15:AC20"/>
    <mergeCell ref="AC21:AC26"/>
    <mergeCell ref="AH7:AH10"/>
    <mergeCell ref="AH11:AH14"/>
    <mergeCell ref="AH15:AH19"/>
    <mergeCell ref="AH20:AH24"/>
    <mergeCell ref="AN7:AN12"/>
    <mergeCell ref="AN13:AN18"/>
    <mergeCell ref="AN19:AN24"/>
    <mergeCell ref="AN25:AN30"/>
    <mergeCell ref="BG19:BG22"/>
    <mergeCell ref="BG11:BG14"/>
    <mergeCell ref="BG15:BG18"/>
    <mergeCell ref="BG7:BG10"/>
    <mergeCell ref="AZ15:AZ18"/>
    <mergeCell ref="AZ19:AZ22"/>
    <mergeCell ref="A7:A10"/>
    <mergeCell ref="A11:A14"/>
    <mergeCell ref="A15:A18"/>
    <mergeCell ref="A19:A22"/>
    <mergeCell ref="H7:H10"/>
    <mergeCell ref="H11:H14"/>
    <mergeCell ref="H15:H20"/>
    <mergeCell ref="H21:H26"/>
    <mergeCell ref="O7:O10"/>
    <mergeCell ref="O11:O14"/>
    <mergeCell ref="O15:O18"/>
    <mergeCell ref="O19:O22"/>
    <mergeCell ref="V7:V10"/>
    <mergeCell ref="V11:V14"/>
    <mergeCell ref="V15:V18"/>
    <mergeCell ref="V19:V21"/>
    <mergeCell ref="A1:XFD1"/>
    <mergeCell ref="O5:S5"/>
    <mergeCell ref="A5:F5"/>
    <mergeCell ref="V5:AA5"/>
    <mergeCell ref="H27:M27"/>
    <mergeCell ref="H5:M5"/>
    <mergeCell ref="AH5:AL5"/>
    <mergeCell ref="AC5:AF5"/>
    <mergeCell ref="AN5:AR5"/>
    <mergeCell ref="AT5:AX5"/>
    <mergeCell ref="AT7:AT10"/>
    <mergeCell ref="AT11:AT14"/>
    <mergeCell ref="AT15:AT18"/>
    <mergeCell ref="AT19:AT22"/>
    <mergeCell ref="AZ7:AZ10"/>
    <mergeCell ref="AZ11:AZ14"/>
    <mergeCell ref="CE7:CE10"/>
    <mergeCell ref="BV7:BV11"/>
    <mergeCell ref="BV5:CC5"/>
    <mergeCell ref="BM8:BM11"/>
    <mergeCell ref="BN8:BN9"/>
    <mergeCell ref="BN10:BN11"/>
    <mergeCell ref="BM5:BR5"/>
    <mergeCell ref="BS5:BT5"/>
    <mergeCell ref="BP6:BP7"/>
    <mergeCell ref="BQ6:BQ7"/>
    <mergeCell ref="BR6:BR7"/>
    <mergeCell ref="BS6:BS7"/>
    <mergeCell ref="BT6:BT7"/>
    <mergeCell ref="AZ5:BE5"/>
    <mergeCell ref="BG5:BK5"/>
    <mergeCell ref="CE5:CI5"/>
    <mergeCell ref="A2:XFD2"/>
    <mergeCell ref="A3:XFD3"/>
    <mergeCell ref="A4:XFD4"/>
    <mergeCell ref="BM16:BM19"/>
    <mergeCell ref="BN16:BN17"/>
    <mergeCell ref="BN18:BN19"/>
    <mergeCell ref="CE19:CE22"/>
    <mergeCell ref="CF19:CF20"/>
    <mergeCell ref="CF21:CF22"/>
    <mergeCell ref="CE15:CE18"/>
    <mergeCell ref="BM12:BM15"/>
    <mergeCell ref="BN12:BN13"/>
    <mergeCell ref="BV22:BV26"/>
    <mergeCell ref="BW22:BW23"/>
    <mergeCell ref="BW24:BW25"/>
    <mergeCell ref="BV12:BV16"/>
    <mergeCell ref="BV17:BV21"/>
    <mergeCell ref="BN14:BN15"/>
    <mergeCell ref="CE11:CE1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V42"/>
  <sheetViews>
    <sheetView zoomScaleNormal="100" workbookViewId="0">
      <selection activeCell="I6" sqref="I6"/>
    </sheetView>
  </sheetViews>
  <sheetFormatPr defaultColWidth="8.7265625" defaultRowHeight="15" customHeight="1" x14ac:dyDescent="0.35"/>
  <cols>
    <col min="1" max="1" width="9" bestFit="1" customWidth="1"/>
    <col min="2" max="2" width="22" customWidth="1"/>
    <col min="3" max="3" width="18.54296875" customWidth="1"/>
    <col min="4" max="4" width="22.453125" customWidth="1"/>
    <col min="5" max="5" width="18.54296875" customWidth="1"/>
    <col min="6" max="6" width="0.54296875" style="87" customWidth="1"/>
    <col min="7" max="7" width="9" bestFit="1" customWidth="1"/>
    <col min="8" max="8" width="8.54296875" bestFit="1" customWidth="1"/>
    <col min="9" max="11" width="18.54296875" customWidth="1"/>
    <col min="12" max="12" width="0.54296875" style="87" customWidth="1"/>
    <col min="13" max="14" width="8.54296875" customWidth="1"/>
    <col min="15" max="17" width="16.54296875" customWidth="1"/>
    <col min="18" max="18" width="0.54296875" style="87" customWidth="1"/>
    <col min="19" max="19" width="9" bestFit="1" customWidth="1"/>
    <col min="20" max="20" width="8.54296875" bestFit="1" customWidth="1"/>
    <col min="21" max="23" width="16.54296875" customWidth="1"/>
    <col min="24" max="24" width="0.54296875" style="87" customWidth="1"/>
    <col min="25" max="25" width="9" bestFit="1" customWidth="1"/>
    <col min="26" max="26" width="8.54296875" bestFit="1" customWidth="1"/>
    <col min="27" max="27" width="17.54296875" customWidth="1"/>
    <col min="28" max="28" width="0.54296875" style="87" customWidth="1"/>
    <col min="30" max="30" width="9" customWidth="1"/>
    <col min="31" max="32" width="18.54296875" customWidth="1"/>
    <col min="33" max="33" width="0.54296875" style="87" customWidth="1"/>
    <col min="34" max="34" width="8.26953125" bestFit="1" customWidth="1"/>
    <col min="35" max="35" width="8" bestFit="1" customWidth="1"/>
    <col min="36" max="37" width="18.54296875" customWidth="1"/>
    <col min="38" max="38" width="0.54296875" style="87" customWidth="1"/>
    <col min="39" max="39" width="8.26953125" bestFit="1" customWidth="1"/>
    <col min="40" max="40" width="8" bestFit="1" customWidth="1"/>
    <col min="41" max="42" width="16.54296875" customWidth="1"/>
    <col min="43" max="43" width="0.54296875" style="87" customWidth="1"/>
    <col min="44" max="44" width="9" bestFit="1" customWidth="1"/>
    <col min="45" max="45" width="8.54296875" bestFit="1" customWidth="1"/>
    <col min="46" max="48" width="16.54296875" customWidth="1"/>
    <col min="49" max="49" width="0.54296875" style="87" customWidth="1"/>
    <col min="50" max="50" width="9" bestFit="1" customWidth="1"/>
    <col min="51" max="51" width="8.54296875" bestFit="1" customWidth="1"/>
    <col min="52" max="53" width="17.54296875" customWidth="1"/>
    <col min="54" max="54" width="0.54296875" style="87" customWidth="1"/>
    <col min="56" max="56" width="8.81640625" customWidth="1"/>
    <col min="57" max="61" width="18.54296875" customWidth="1"/>
    <col min="62" max="62" width="0.54296875" style="87" customWidth="1"/>
    <col min="63" max="63" width="9" bestFit="1" customWidth="1"/>
    <col min="64" max="64" width="12.7265625" bestFit="1" customWidth="1"/>
    <col min="65" max="69" width="17.453125" customWidth="1"/>
    <col min="70" max="70" width="0.54296875" style="87" customWidth="1"/>
    <col min="71" max="71" width="9" bestFit="1" customWidth="1"/>
    <col min="72" max="72" width="8.54296875" bestFit="1" customWidth="1"/>
    <col min="73" max="74" width="19.54296875" customWidth="1"/>
  </cols>
  <sheetData>
    <row r="1" spans="1:74" s="281" customFormat="1" ht="26" x14ac:dyDescent="0.6">
      <c r="A1" s="281" t="s">
        <v>0</v>
      </c>
    </row>
    <row r="2" spans="1:74" s="282" customFormat="1" ht="14.5" x14ac:dyDescent="0.35"/>
    <row r="3" spans="1:74" s="313" customFormat="1" ht="18.5" x14ac:dyDescent="0.45">
      <c r="A3" s="313" t="s">
        <v>235</v>
      </c>
    </row>
    <row r="4" spans="1:74" s="282" customFormat="1" ht="14.5" x14ac:dyDescent="0.35"/>
    <row r="5" spans="1:74" s="91" customFormat="1" ht="18.5" x14ac:dyDescent="0.45">
      <c r="A5" s="295" t="s">
        <v>111</v>
      </c>
      <c r="B5" s="295"/>
      <c r="C5" s="295"/>
      <c r="D5" s="295"/>
      <c r="E5" s="295"/>
      <c r="F5" s="81"/>
      <c r="G5" s="296" t="s">
        <v>112</v>
      </c>
      <c r="H5" s="296"/>
      <c r="I5" s="296"/>
      <c r="J5" s="296"/>
      <c r="K5" s="296"/>
      <c r="L5" s="81"/>
      <c r="M5" s="297" t="s">
        <v>113</v>
      </c>
      <c r="N5" s="297"/>
      <c r="O5" s="297"/>
      <c r="P5" s="297"/>
      <c r="Q5" s="297"/>
      <c r="R5" s="81"/>
      <c r="S5" s="296" t="s">
        <v>114</v>
      </c>
      <c r="T5" s="353"/>
      <c r="U5" s="353"/>
      <c r="V5" s="353"/>
      <c r="W5" s="353"/>
      <c r="X5" s="81"/>
      <c r="Y5" s="297" t="s">
        <v>115</v>
      </c>
      <c r="Z5" s="297"/>
      <c r="AA5" s="297"/>
      <c r="AB5" s="81"/>
      <c r="AC5" s="296" t="s">
        <v>116</v>
      </c>
      <c r="AD5" s="296"/>
      <c r="AE5" s="296"/>
      <c r="AF5" s="296"/>
      <c r="AG5" s="81"/>
      <c r="AH5" s="297" t="s">
        <v>117</v>
      </c>
      <c r="AI5" s="297"/>
      <c r="AJ5" s="297"/>
      <c r="AK5" s="297"/>
      <c r="AL5" s="81"/>
      <c r="AM5" s="296" t="s">
        <v>118</v>
      </c>
      <c r="AN5" s="327"/>
      <c r="AO5" s="327"/>
      <c r="AP5" s="327"/>
      <c r="AQ5" s="81"/>
      <c r="AR5" s="295" t="s">
        <v>119</v>
      </c>
      <c r="AS5" s="295"/>
      <c r="AT5" s="295"/>
      <c r="AU5" s="295"/>
      <c r="AV5" s="295"/>
      <c r="AW5" s="81"/>
      <c r="AX5" s="304" t="s">
        <v>120</v>
      </c>
      <c r="AY5" s="304"/>
      <c r="AZ5" s="304"/>
      <c r="BA5" s="304"/>
      <c r="BB5" s="81"/>
      <c r="BC5" s="295" t="s">
        <v>121</v>
      </c>
      <c r="BD5" s="295"/>
      <c r="BE5" s="295"/>
      <c r="BF5" s="295"/>
      <c r="BG5" s="295"/>
      <c r="BH5" s="295"/>
      <c r="BI5" s="295"/>
      <c r="BJ5" s="81"/>
      <c r="BK5" s="294" t="s">
        <v>122</v>
      </c>
      <c r="BL5" s="294"/>
      <c r="BM5" s="294"/>
      <c r="BN5" s="294"/>
      <c r="BO5" s="294"/>
      <c r="BP5" s="294"/>
      <c r="BQ5" s="294"/>
      <c r="BR5" s="81"/>
      <c r="BS5" s="295" t="s">
        <v>123</v>
      </c>
      <c r="BT5" s="295"/>
      <c r="BU5" s="295"/>
      <c r="BV5" s="295"/>
    </row>
    <row r="6" spans="1:74" s="2" customFormat="1" ht="29.15" customHeight="1" x14ac:dyDescent="0.35">
      <c r="A6" s="136"/>
      <c r="B6" s="136"/>
      <c r="C6" s="49" t="s">
        <v>124</v>
      </c>
      <c r="D6" s="51" t="s">
        <v>236</v>
      </c>
      <c r="E6" s="49" t="s">
        <v>204</v>
      </c>
      <c r="F6" s="105"/>
      <c r="G6" s="180"/>
      <c r="H6" s="180"/>
      <c r="I6" s="122" t="s">
        <v>127</v>
      </c>
      <c r="J6" s="122" t="s">
        <v>128</v>
      </c>
      <c r="K6" s="122" t="s">
        <v>129</v>
      </c>
      <c r="L6" s="105"/>
      <c r="M6" s="99"/>
      <c r="N6" s="99"/>
      <c r="O6" s="74" t="s">
        <v>191</v>
      </c>
      <c r="P6" s="66" t="s">
        <v>205</v>
      </c>
      <c r="Q6" s="66" t="s">
        <v>192</v>
      </c>
      <c r="R6" s="105"/>
      <c r="S6" s="106"/>
      <c r="T6" s="106"/>
      <c r="U6" s="49" t="s">
        <v>193</v>
      </c>
      <c r="V6" s="49" t="s">
        <v>194</v>
      </c>
      <c r="W6" s="94" t="s">
        <v>129</v>
      </c>
      <c r="X6" s="105"/>
      <c r="Y6" s="99"/>
      <c r="Z6" s="99"/>
      <c r="AA6" s="49" t="s">
        <v>124</v>
      </c>
      <c r="AB6" s="105"/>
      <c r="AC6" s="99"/>
      <c r="AD6" s="99"/>
      <c r="AE6" s="52" t="s">
        <v>127</v>
      </c>
      <c r="AF6" s="111" t="s">
        <v>206</v>
      </c>
      <c r="AG6" s="105"/>
      <c r="AH6" s="106"/>
      <c r="AI6" s="106"/>
      <c r="AJ6" s="74" t="s">
        <v>196</v>
      </c>
      <c r="AK6" s="66" t="s">
        <v>220</v>
      </c>
      <c r="AL6" s="105"/>
      <c r="AM6" s="52"/>
      <c r="AN6" s="52"/>
      <c r="AO6" s="51" t="s">
        <v>127</v>
      </c>
      <c r="AP6" s="151" t="s">
        <v>139</v>
      </c>
      <c r="AQ6" s="105"/>
      <c r="AR6" s="35"/>
      <c r="AS6" s="35"/>
      <c r="AT6" s="51" t="s">
        <v>140</v>
      </c>
      <c r="AU6" s="51" t="s">
        <v>197</v>
      </c>
      <c r="AV6" s="51" t="s">
        <v>129</v>
      </c>
      <c r="AW6" s="105"/>
      <c r="AX6" s="99"/>
      <c r="AY6" s="99"/>
      <c r="AZ6" s="49" t="s">
        <v>145</v>
      </c>
      <c r="BA6" s="49" t="s">
        <v>237</v>
      </c>
      <c r="BB6" s="105"/>
      <c r="BC6" s="99"/>
      <c r="BD6" s="99"/>
      <c r="BE6" s="52" t="s">
        <v>144</v>
      </c>
      <c r="BF6" s="52" t="s">
        <v>145</v>
      </c>
      <c r="BG6" s="52" t="s">
        <v>146</v>
      </c>
      <c r="BH6" s="52" t="s">
        <v>147</v>
      </c>
      <c r="BI6" s="99" t="s">
        <v>129</v>
      </c>
      <c r="BJ6" s="105"/>
      <c r="BK6" s="99"/>
      <c r="BL6" s="99"/>
      <c r="BM6" s="49" t="s">
        <v>148</v>
      </c>
      <c r="BN6" s="49" t="s">
        <v>149</v>
      </c>
      <c r="BO6" s="49" t="s">
        <v>150</v>
      </c>
      <c r="BP6" s="49" t="s">
        <v>151</v>
      </c>
      <c r="BQ6" s="49" t="s">
        <v>129</v>
      </c>
      <c r="BR6" s="105"/>
      <c r="BS6" s="99"/>
      <c r="BT6" s="99"/>
      <c r="BU6" s="196" t="s">
        <v>145</v>
      </c>
      <c r="BV6" s="196" t="s">
        <v>210</v>
      </c>
    </row>
    <row r="7" spans="1:74" ht="14.5" customHeight="1" x14ac:dyDescent="0.35">
      <c r="A7" s="33" t="s">
        <v>153</v>
      </c>
      <c r="B7" s="34" t="s">
        <v>238</v>
      </c>
      <c r="C7" s="34" t="s">
        <v>154</v>
      </c>
      <c r="D7" s="33" t="s">
        <v>154</v>
      </c>
      <c r="E7" s="33" t="s">
        <v>154</v>
      </c>
      <c r="F7" s="82"/>
      <c r="G7" s="24" t="s">
        <v>153</v>
      </c>
      <c r="H7" s="24" t="s">
        <v>239</v>
      </c>
      <c r="I7" s="24" t="s">
        <v>240</v>
      </c>
      <c r="J7" s="24" t="s">
        <v>240</v>
      </c>
      <c r="K7" s="24" t="s">
        <v>240</v>
      </c>
      <c r="L7" s="82"/>
      <c r="M7" s="75" t="s">
        <v>153</v>
      </c>
      <c r="N7" s="75" t="s">
        <v>239</v>
      </c>
      <c r="O7" s="75" t="s">
        <v>240</v>
      </c>
      <c r="P7" s="75" t="s">
        <v>240</v>
      </c>
      <c r="Q7" s="75" t="s">
        <v>240</v>
      </c>
      <c r="R7" s="82"/>
      <c r="S7" s="24" t="s">
        <v>153</v>
      </c>
      <c r="T7" s="24" t="s">
        <v>239</v>
      </c>
      <c r="U7" s="24" t="s">
        <v>240</v>
      </c>
      <c r="V7" s="24" t="s">
        <v>240</v>
      </c>
      <c r="W7" s="24" t="s">
        <v>240</v>
      </c>
      <c r="X7" s="82"/>
      <c r="Y7" s="24" t="s">
        <v>153</v>
      </c>
      <c r="Z7" s="24" t="s">
        <v>239</v>
      </c>
      <c r="AA7" s="24" t="s">
        <v>240</v>
      </c>
      <c r="AB7" s="82"/>
      <c r="AC7" s="75" t="s">
        <v>153</v>
      </c>
      <c r="AD7" s="75" t="s">
        <v>239</v>
      </c>
      <c r="AE7" s="75" t="s">
        <v>240</v>
      </c>
      <c r="AF7" s="75" t="s">
        <v>241</v>
      </c>
      <c r="AG7" s="82"/>
      <c r="AH7" s="103" t="s">
        <v>153</v>
      </c>
      <c r="AI7" s="103" t="s">
        <v>239</v>
      </c>
      <c r="AJ7" s="75" t="s">
        <v>240</v>
      </c>
      <c r="AK7" s="75" t="s">
        <v>240</v>
      </c>
      <c r="AL7" s="82"/>
      <c r="AM7" s="25" t="s">
        <v>153</v>
      </c>
      <c r="AN7" s="25" t="s">
        <v>239</v>
      </c>
      <c r="AO7" s="24" t="s">
        <v>240</v>
      </c>
      <c r="AP7" s="24" t="s">
        <v>241</v>
      </c>
      <c r="AQ7" s="82"/>
      <c r="AR7" s="25" t="s">
        <v>153</v>
      </c>
      <c r="AS7" s="25" t="s">
        <v>239</v>
      </c>
      <c r="AT7" s="25" t="s">
        <v>240</v>
      </c>
      <c r="AU7" s="25" t="s">
        <v>240</v>
      </c>
      <c r="AV7" s="25" t="s">
        <v>240</v>
      </c>
      <c r="AW7" s="82"/>
      <c r="AX7" s="24" t="s">
        <v>153</v>
      </c>
      <c r="AY7" s="24" t="s">
        <v>239</v>
      </c>
      <c r="AZ7" s="24" t="s">
        <v>240</v>
      </c>
      <c r="BA7" s="24" t="s">
        <v>241</v>
      </c>
      <c r="BB7" s="82"/>
      <c r="BC7" s="33" t="s">
        <v>153</v>
      </c>
      <c r="BD7" s="33" t="s">
        <v>239</v>
      </c>
      <c r="BE7" s="33" t="s">
        <v>240</v>
      </c>
      <c r="BF7" s="33" t="s">
        <v>240</v>
      </c>
      <c r="BG7" s="33" t="s">
        <v>240</v>
      </c>
      <c r="BH7" s="33" t="s">
        <v>240</v>
      </c>
      <c r="BI7" s="33" t="s">
        <v>240</v>
      </c>
      <c r="BJ7" s="82"/>
      <c r="BK7" s="24" t="s">
        <v>153</v>
      </c>
      <c r="BL7" s="24" t="s">
        <v>239</v>
      </c>
      <c r="BM7" s="24" t="s">
        <v>240</v>
      </c>
      <c r="BN7" s="24" t="s">
        <v>240</v>
      </c>
      <c r="BO7" s="24" t="s">
        <v>240</v>
      </c>
      <c r="BP7" s="24" t="s">
        <v>240</v>
      </c>
      <c r="BQ7" s="24" t="s">
        <v>240</v>
      </c>
      <c r="BR7" s="82"/>
      <c r="BS7" s="75" t="s">
        <v>153</v>
      </c>
      <c r="BT7" s="75" t="s">
        <v>239</v>
      </c>
      <c r="BU7" s="191" t="s">
        <v>240</v>
      </c>
      <c r="BV7" s="191" t="s">
        <v>240</v>
      </c>
    </row>
    <row r="8" spans="1:74" ht="14.5" customHeight="1" x14ac:dyDescent="0.35">
      <c r="A8" s="351">
        <v>44256</v>
      </c>
      <c r="B8" s="27" t="s">
        <v>242</v>
      </c>
      <c r="C8" s="30">
        <v>8101</v>
      </c>
      <c r="D8" s="28">
        <v>2055</v>
      </c>
      <c r="E8" s="30">
        <v>14708</v>
      </c>
      <c r="F8" s="83"/>
      <c r="G8" s="314" t="s">
        <v>181</v>
      </c>
      <c r="H8" s="17" t="s">
        <v>242</v>
      </c>
      <c r="I8" s="62">
        <v>11716</v>
      </c>
      <c r="J8" s="43">
        <v>22689</v>
      </c>
      <c r="K8" s="43">
        <v>34405</v>
      </c>
      <c r="L8" s="83"/>
      <c r="M8" s="279" t="s">
        <v>181</v>
      </c>
      <c r="N8" s="17" t="s">
        <v>242</v>
      </c>
      <c r="O8" s="62">
        <v>12700</v>
      </c>
      <c r="P8" s="62">
        <v>5600</v>
      </c>
      <c r="Q8" s="48"/>
      <c r="R8" s="83"/>
      <c r="S8" s="314" t="s">
        <v>181</v>
      </c>
      <c r="T8" s="17" t="s">
        <v>242</v>
      </c>
      <c r="U8" s="62">
        <v>3564.1666666666665</v>
      </c>
      <c r="V8" s="43">
        <v>1404.25</v>
      </c>
      <c r="W8" s="39">
        <v>4968.4166666666661</v>
      </c>
      <c r="X8" s="83"/>
      <c r="Y8" s="314" t="s">
        <v>181</v>
      </c>
      <c r="Z8" s="17" t="s">
        <v>242</v>
      </c>
      <c r="AA8" s="62">
        <v>4388</v>
      </c>
      <c r="AB8" s="83"/>
      <c r="AC8" s="279" t="s">
        <v>181</v>
      </c>
      <c r="AD8" s="17" t="s">
        <v>243</v>
      </c>
      <c r="AE8" s="62">
        <v>598</v>
      </c>
      <c r="AF8" s="62">
        <v>150</v>
      </c>
      <c r="AG8" s="83"/>
      <c r="AH8" s="315" t="s">
        <v>181</v>
      </c>
      <c r="AI8" s="16" t="s">
        <v>242</v>
      </c>
      <c r="AJ8" s="92">
        <v>5997.9166670000004</v>
      </c>
      <c r="AK8" s="41">
        <v>1421.083333</v>
      </c>
      <c r="AL8" s="83"/>
      <c r="AM8" s="322" t="s">
        <v>181</v>
      </c>
      <c r="AN8" s="16" t="s">
        <v>242</v>
      </c>
      <c r="AO8" s="92">
        <v>2887</v>
      </c>
      <c r="AP8" s="92">
        <v>144</v>
      </c>
      <c r="AQ8" s="83"/>
      <c r="AR8" s="315" t="s">
        <v>181</v>
      </c>
      <c r="AS8" s="16" t="s">
        <v>242</v>
      </c>
      <c r="AT8" s="62">
        <v>76147.387695877595</v>
      </c>
      <c r="AU8" s="43">
        <v>88976.166666666701</v>
      </c>
      <c r="AV8" s="43">
        <f>SUM(AT8:AU8)</f>
        <v>165123.5543625443</v>
      </c>
      <c r="AW8" s="83"/>
      <c r="AX8" s="318">
        <v>44256</v>
      </c>
      <c r="AY8" s="69" t="s">
        <v>242</v>
      </c>
      <c r="AZ8" s="62">
        <v>564.66666666666663</v>
      </c>
      <c r="BA8" s="39">
        <v>454.66666666666669</v>
      </c>
      <c r="BB8" s="83"/>
      <c r="BC8" s="320">
        <v>44256</v>
      </c>
      <c r="BD8" s="112" t="s">
        <v>242</v>
      </c>
      <c r="BE8" s="258">
        <v>2306</v>
      </c>
      <c r="BF8" s="258">
        <v>24438</v>
      </c>
      <c r="BG8" s="258">
        <v>17643</v>
      </c>
      <c r="BH8" s="258"/>
      <c r="BI8" s="258">
        <v>44387</v>
      </c>
      <c r="BJ8" s="83"/>
      <c r="BK8" s="323" t="s">
        <v>181</v>
      </c>
      <c r="BL8" s="27" t="s">
        <v>242</v>
      </c>
      <c r="BM8" s="189">
        <v>3889.75</v>
      </c>
      <c r="BN8" s="189">
        <v>3437</v>
      </c>
      <c r="BO8" s="189">
        <v>1872</v>
      </c>
      <c r="BP8" s="189">
        <v>1366</v>
      </c>
      <c r="BQ8" s="189">
        <v>10564.75</v>
      </c>
      <c r="BR8" s="83"/>
      <c r="BS8" s="314" t="s">
        <v>181</v>
      </c>
      <c r="BT8" s="17" t="s">
        <v>242</v>
      </c>
      <c r="BU8" s="128">
        <v>233</v>
      </c>
      <c r="BV8" s="39">
        <v>100</v>
      </c>
    </row>
    <row r="9" spans="1:74" ht="14.5" customHeight="1" x14ac:dyDescent="0.35">
      <c r="A9" s="323"/>
      <c r="B9" s="32" t="s">
        <v>244</v>
      </c>
      <c r="C9" s="30">
        <v>10874</v>
      </c>
      <c r="D9" s="28">
        <v>3561</v>
      </c>
      <c r="E9" s="30">
        <v>12938</v>
      </c>
      <c r="F9" s="83"/>
      <c r="G9" s="314"/>
      <c r="H9" s="31" t="s">
        <v>244</v>
      </c>
      <c r="I9" s="62">
        <v>13873</v>
      </c>
      <c r="J9" s="43">
        <v>22964</v>
      </c>
      <c r="K9" s="43">
        <v>36837</v>
      </c>
      <c r="L9" s="83"/>
      <c r="M9" s="279"/>
      <c r="N9" s="31" t="s">
        <v>244</v>
      </c>
      <c r="O9" s="62">
        <v>9800</v>
      </c>
      <c r="P9" s="62">
        <v>4200</v>
      </c>
      <c r="Q9" s="48"/>
      <c r="R9" s="83"/>
      <c r="S9" s="314"/>
      <c r="T9" s="31" t="s">
        <v>244</v>
      </c>
      <c r="U9" s="62">
        <v>3675.5</v>
      </c>
      <c r="V9" s="43">
        <v>1120.1666666666667</v>
      </c>
      <c r="W9" s="39">
        <v>4795.666666666667</v>
      </c>
      <c r="X9" s="83"/>
      <c r="Y9" s="314"/>
      <c r="Z9" s="31" t="s">
        <v>244</v>
      </c>
      <c r="AA9" s="62">
        <v>4972</v>
      </c>
      <c r="AB9" s="83"/>
      <c r="AC9" s="279"/>
      <c r="AD9" s="31" t="s">
        <v>244</v>
      </c>
      <c r="AE9" s="62">
        <v>433</v>
      </c>
      <c r="AF9" s="62">
        <v>121</v>
      </c>
      <c r="AG9" s="83"/>
      <c r="AH9" s="315"/>
      <c r="AI9" s="19" t="s">
        <v>244</v>
      </c>
      <c r="AJ9" s="92">
        <v>5687.5833329999996</v>
      </c>
      <c r="AK9" s="41">
        <v>1869.833333</v>
      </c>
      <c r="AL9" s="83"/>
      <c r="AM9" s="322"/>
      <c r="AN9" s="19" t="s">
        <v>244</v>
      </c>
      <c r="AO9" s="92">
        <v>1647</v>
      </c>
      <c r="AP9" s="92">
        <v>132</v>
      </c>
      <c r="AQ9" s="83"/>
      <c r="AR9" s="315"/>
      <c r="AS9" s="19" t="s">
        <v>244</v>
      </c>
      <c r="AT9" s="62">
        <v>70539.086346713797</v>
      </c>
      <c r="AU9" s="43">
        <v>74469.166666666701</v>
      </c>
      <c r="AV9" s="43">
        <f t="shared" ref="AV9:AV22" si="0">SUM(AT9:AU9)</f>
        <v>145008.25301338051</v>
      </c>
      <c r="AW9" s="83"/>
      <c r="AX9" s="314"/>
      <c r="AY9" s="174" t="s">
        <v>244</v>
      </c>
      <c r="AZ9" s="62">
        <v>696.66666666666663</v>
      </c>
      <c r="BA9" s="39">
        <v>276</v>
      </c>
      <c r="BB9" s="83"/>
      <c r="BC9" s="267"/>
      <c r="BD9" s="208" t="s">
        <v>244</v>
      </c>
      <c r="BE9" s="258">
        <v>678</v>
      </c>
      <c r="BF9" s="258">
        <v>26473</v>
      </c>
      <c r="BG9" s="258">
        <v>16210</v>
      </c>
      <c r="BH9" s="258"/>
      <c r="BI9" s="258">
        <v>43361</v>
      </c>
      <c r="BJ9" s="83"/>
      <c r="BK9" s="323"/>
      <c r="BL9" s="32" t="s">
        <v>244</v>
      </c>
      <c r="BM9" s="189">
        <v>2282.8333333333335</v>
      </c>
      <c r="BN9" s="189">
        <v>3176</v>
      </c>
      <c r="BO9" s="189">
        <v>2444</v>
      </c>
      <c r="BP9" s="189">
        <v>745</v>
      </c>
      <c r="BQ9" s="189">
        <v>8647.8333333333339</v>
      </c>
      <c r="BR9" s="83"/>
      <c r="BS9" s="314"/>
      <c r="BT9" s="31" t="s">
        <v>244</v>
      </c>
      <c r="BU9" s="128">
        <v>235</v>
      </c>
      <c r="BV9" s="39">
        <v>100</v>
      </c>
    </row>
    <row r="10" spans="1:74" ht="14.5" customHeight="1" x14ac:dyDescent="0.35">
      <c r="A10" s="323"/>
      <c r="B10" s="32" t="s">
        <v>245</v>
      </c>
      <c r="C10" s="30">
        <v>9640</v>
      </c>
      <c r="D10" s="28">
        <v>4234</v>
      </c>
      <c r="E10" s="30">
        <v>12408</v>
      </c>
      <c r="F10" s="83"/>
      <c r="G10" s="314"/>
      <c r="H10" s="31" t="s">
        <v>245</v>
      </c>
      <c r="I10" s="62">
        <v>10163</v>
      </c>
      <c r="J10" s="43">
        <v>23816</v>
      </c>
      <c r="K10" s="43">
        <v>33979</v>
      </c>
      <c r="L10" s="83"/>
      <c r="M10" s="279"/>
      <c r="N10" s="31" t="s">
        <v>245</v>
      </c>
      <c r="O10" s="62">
        <v>8200</v>
      </c>
      <c r="P10" s="62">
        <v>4200</v>
      </c>
      <c r="Q10" s="48"/>
      <c r="R10" s="83"/>
      <c r="S10" s="314"/>
      <c r="T10" s="31" t="s">
        <v>245</v>
      </c>
      <c r="U10" s="62">
        <v>3355.5833333333335</v>
      </c>
      <c r="V10" s="43">
        <v>1282.4166666666667</v>
      </c>
      <c r="W10" s="39">
        <v>4638</v>
      </c>
      <c r="X10" s="83"/>
      <c r="Y10" s="314"/>
      <c r="Z10" s="31" t="s">
        <v>245</v>
      </c>
      <c r="AA10" s="62">
        <v>5027</v>
      </c>
      <c r="AB10" s="83"/>
      <c r="AC10" s="279"/>
      <c r="AD10" s="31" t="s">
        <v>245</v>
      </c>
      <c r="AE10" s="62">
        <v>382</v>
      </c>
      <c r="AF10" s="62">
        <v>135</v>
      </c>
      <c r="AG10" s="83"/>
      <c r="AH10" s="315"/>
      <c r="AI10" s="19" t="s">
        <v>245</v>
      </c>
      <c r="AJ10" s="92">
        <v>5361.0833329999996</v>
      </c>
      <c r="AK10" s="41">
        <v>2873.75</v>
      </c>
      <c r="AL10" s="83"/>
      <c r="AM10" s="322"/>
      <c r="AN10" s="19" t="s">
        <v>245</v>
      </c>
      <c r="AO10" s="92">
        <v>1063</v>
      </c>
      <c r="AP10" s="92">
        <v>114</v>
      </c>
      <c r="AQ10" s="83"/>
      <c r="AR10" s="315"/>
      <c r="AS10" s="19" t="s">
        <v>245</v>
      </c>
      <c r="AT10" s="62">
        <v>50100.141156631202</v>
      </c>
      <c r="AU10" s="43">
        <v>81391</v>
      </c>
      <c r="AV10" s="43">
        <f t="shared" si="0"/>
        <v>131491.1411566312</v>
      </c>
      <c r="AW10" s="83"/>
      <c r="AX10" s="314"/>
      <c r="AY10" s="174" t="s">
        <v>245</v>
      </c>
      <c r="AZ10" s="62">
        <v>586.66666666666663</v>
      </c>
      <c r="BA10" s="39">
        <v>242.33333333333334</v>
      </c>
      <c r="BB10" s="83"/>
      <c r="BC10" s="267"/>
      <c r="BD10" s="208" t="s">
        <v>245</v>
      </c>
      <c r="BE10" s="258">
        <v>461</v>
      </c>
      <c r="BF10" s="258">
        <v>26832</v>
      </c>
      <c r="BG10" s="258">
        <v>21836</v>
      </c>
      <c r="BH10" s="258"/>
      <c r="BI10" s="258">
        <v>49129</v>
      </c>
      <c r="BJ10" s="83"/>
      <c r="BK10" s="323"/>
      <c r="BL10" s="32" t="s">
        <v>245</v>
      </c>
      <c r="BM10" s="189">
        <v>1294.8333333333333</v>
      </c>
      <c r="BN10" s="189">
        <v>3350</v>
      </c>
      <c r="BO10" s="189">
        <v>2121</v>
      </c>
      <c r="BP10" s="189">
        <v>424</v>
      </c>
      <c r="BQ10" s="189">
        <v>7189.833333333333</v>
      </c>
      <c r="BR10" s="83"/>
      <c r="BS10" s="314"/>
      <c r="BT10" s="31" t="s">
        <v>245</v>
      </c>
      <c r="BU10" s="128">
        <v>196</v>
      </c>
      <c r="BV10" s="39">
        <v>109</v>
      </c>
    </row>
    <row r="11" spans="1:74" ht="14.5" customHeight="1" x14ac:dyDescent="0.35">
      <c r="A11" s="323"/>
      <c r="B11" s="32" t="s">
        <v>246</v>
      </c>
      <c r="C11" s="30">
        <v>9511</v>
      </c>
      <c r="D11" s="28">
        <v>5598</v>
      </c>
      <c r="E11" s="30">
        <v>18362</v>
      </c>
      <c r="F11" s="83"/>
      <c r="G11" s="314"/>
      <c r="H11" s="42" t="s">
        <v>246</v>
      </c>
      <c r="I11" s="62">
        <v>8820</v>
      </c>
      <c r="J11" s="43">
        <v>33015</v>
      </c>
      <c r="K11" s="43">
        <v>41835</v>
      </c>
      <c r="L11" s="83"/>
      <c r="M11" s="279"/>
      <c r="N11" s="107" t="s">
        <v>246</v>
      </c>
      <c r="O11" s="62">
        <v>8200</v>
      </c>
      <c r="P11" s="62">
        <v>5500</v>
      </c>
      <c r="Q11" s="48"/>
      <c r="R11" s="83"/>
      <c r="S11" s="314"/>
      <c r="T11" s="42" t="s">
        <v>246</v>
      </c>
      <c r="U11" s="62">
        <v>3798</v>
      </c>
      <c r="V11" s="43">
        <v>1779.5</v>
      </c>
      <c r="W11" s="39">
        <v>5577.5</v>
      </c>
      <c r="X11" s="83"/>
      <c r="Y11" s="314"/>
      <c r="Z11" s="42" t="s">
        <v>246</v>
      </c>
      <c r="AA11" s="62">
        <v>6134</v>
      </c>
      <c r="AB11" s="83"/>
      <c r="AC11" s="279"/>
      <c r="AD11" s="107" t="s">
        <v>246</v>
      </c>
      <c r="AE11" s="62">
        <v>436</v>
      </c>
      <c r="AF11" s="62">
        <v>216</v>
      </c>
      <c r="AG11" s="83"/>
      <c r="AH11" s="315"/>
      <c r="AI11" s="40" t="s">
        <v>246</v>
      </c>
      <c r="AJ11" s="92">
        <v>6929.8333329999996</v>
      </c>
      <c r="AK11" s="41">
        <v>4634.5833329999996</v>
      </c>
      <c r="AL11" s="83"/>
      <c r="AM11" s="322"/>
      <c r="AN11" s="40" t="s">
        <v>246</v>
      </c>
      <c r="AO11" s="92">
        <v>912</v>
      </c>
      <c r="AP11" s="92">
        <v>167</v>
      </c>
      <c r="AQ11" s="83"/>
      <c r="AR11" s="315"/>
      <c r="AS11" s="40" t="s">
        <v>246</v>
      </c>
      <c r="AT11" s="62">
        <v>37930.063619701803</v>
      </c>
      <c r="AU11" s="43">
        <v>120354.83333333299</v>
      </c>
      <c r="AV11" s="43">
        <f t="shared" si="0"/>
        <v>158284.8969530348</v>
      </c>
      <c r="AW11" s="83"/>
      <c r="AX11" s="314"/>
      <c r="AY11" s="175" t="s">
        <v>246</v>
      </c>
      <c r="AZ11" s="62">
        <v>669.66666666666663</v>
      </c>
      <c r="BA11" s="39">
        <v>296.66666666666669</v>
      </c>
      <c r="BB11" s="83"/>
      <c r="BC11" s="267"/>
      <c r="BD11" s="225" t="s">
        <v>246</v>
      </c>
      <c r="BE11" s="258">
        <v>296</v>
      </c>
      <c r="BF11" s="258">
        <v>31860</v>
      </c>
      <c r="BG11" s="258">
        <v>40316</v>
      </c>
      <c r="BH11" s="258"/>
      <c r="BI11" s="258">
        <v>72472</v>
      </c>
      <c r="BJ11" s="83"/>
      <c r="BK11" s="323"/>
      <c r="BL11" s="32" t="s">
        <v>246</v>
      </c>
      <c r="BM11" s="189">
        <v>796.25</v>
      </c>
      <c r="BN11" s="189">
        <v>4741</v>
      </c>
      <c r="BO11" s="189">
        <v>1933</v>
      </c>
      <c r="BP11" s="189">
        <v>244</v>
      </c>
      <c r="BQ11" s="189">
        <v>7714.25</v>
      </c>
      <c r="BR11" s="83"/>
      <c r="BS11" s="314"/>
      <c r="BT11" s="42" t="s">
        <v>246</v>
      </c>
      <c r="BU11" s="128">
        <v>244</v>
      </c>
      <c r="BV11" s="39">
        <v>152</v>
      </c>
    </row>
    <row r="12" spans="1:74" ht="14.5" customHeight="1" x14ac:dyDescent="0.35">
      <c r="A12" s="352"/>
      <c r="B12" s="120" t="s">
        <v>247</v>
      </c>
      <c r="C12" s="121">
        <v>5514</v>
      </c>
      <c r="D12" s="117">
        <v>4215</v>
      </c>
      <c r="E12" s="121">
        <v>11560</v>
      </c>
      <c r="F12" s="83"/>
      <c r="G12" s="314"/>
      <c r="H12" s="42" t="s">
        <v>247</v>
      </c>
      <c r="I12" s="62">
        <v>3801</v>
      </c>
      <c r="J12" s="43">
        <v>17899</v>
      </c>
      <c r="K12" s="43">
        <v>21700</v>
      </c>
      <c r="L12" s="83"/>
      <c r="M12" s="279"/>
      <c r="N12" s="107" t="s">
        <v>247</v>
      </c>
      <c r="O12" s="62">
        <v>4200</v>
      </c>
      <c r="P12" s="62">
        <v>3000</v>
      </c>
      <c r="Q12" s="48"/>
      <c r="R12" s="83"/>
      <c r="S12" s="314"/>
      <c r="T12" s="42" t="s">
        <v>247</v>
      </c>
      <c r="U12" s="62">
        <v>1995.1666666666667</v>
      </c>
      <c r="V12" s="43">
        <v>880.16666666666663</v>
      </c>
      <c r="W12" s="39">
        <v>2875.3333333333335</v>
      </c>
      <c r="X12" s="83"/>
      <c r="Y12" s="314"/>
      <c r="Z12" s="42" t="s">
        <v>247</v>
      </c>
      <c r="AA12" s="62">
        <v>2934</v>
      </c>
      <c r="AB12" s="83"/>
      <c r="AC12" s="279"/>
      <c r="AD12" s="107" t="s">
        <v>247</v>
      </c>
      <c r="AE12" s="62">
        <v>233</v>
      </c>
      <c r="AF12" s="62">
        <v>4</v>
      </c>
      <c r="AG12" s="83"/>
      <c r="AH12" s="315"/>
      <c r="AI12" s="40" t="s">
        <v>247</v>
      </c>
      <c r="AJ12" s="92">
        <v>3654.416667</v>
      </c>
      <c r="AK12" s="41">
        <v>2300.75</v>
      </c>
      <c r="AL12" s="83"/>
      <c r="AM12" s="322"/>
      <c r="AN12" s="40" t="s">
        <v>247</v>
      </c>
      <c r="AO12" s="92">
        <v>222</v>
      </c>
      <c r="AP12" s="92">
        <v>51</v>
      </c>
      <c r="AQ12" s="83"/>
      <c r="AR12" s="315"/>
      <c r="AS12" s="40" t="s">
        <v>247</v>
      </c>
      <c r="AT12" s="62">
        <v>13942.5872787795</v>
      </c>
      <c r="AU12" s="43">
        <v>78408.166666666701</v>
      </c>
      <c r="AV12" s="43">
        <f t="shared" si="0"/>
        <v>92350.753945446195</v>
      </c>
      <c r="AW12" s="83"/>
      <c r="AX12" s="319"/>
      <c r="AY12" s="176" t="s">
        <v>247</v>
      </c>
      <c r="AZ12" s="167">
        <v>790.33333333333337</v>
      </c>
      <c r="BA12" s="115">
        <v>290.33333333333331</v>
      </c>
      <c r="BB12" s="83"/>
      <c r="BC12" s="267"/>
      <c r="BD12" s="225" t="s">
        <v>247</v>
      </c>
      <c r="BE12" s="258">
        <v>36</v>
      </c>
      <c r="BF12" s="258">
        <v>21390</v>
      </c>
      <c r="BG12" s="258">
        <v>28097</v>
      </c>
      <c r="BH12" s="258"/>
      <c r="BI12" s="258">
        <v>49523</v>
      </c>
      <c r="BJ12" s="83"/>
      <c r="BK12" s="323"/>
      <c r="BL12" s="32" t="s">
        <v>248</v>
      </c>
      <c r="BM12" s="189">
        <v>267</v>
      </c>
      <c r="BN12" s="189">
        <v>2867</v>
      </c>
      <c r="BO12" s="189">
        <v>912</v>
      </c>
      <c r="BP12" s="189">
        <v>40</v>
      </c>
      <c r="BQ12" s="189">
        <v>4086</v>
      </c>
      <c r="BR12" s="83"/>
      <c r="BS12" s="314"/>
      <c r="BT12" s="42" t="s">
        <v>247</v>
      </c>
      <c r="BU12" s="128">
        <v>177</v>
      </c>
      <c r="BV12" s="39">
        <v>124</v>
      </c>
    </row>
    <row r="13" spans="1:74" ht="14.5" x14ac:dyDescent="0.35">
      <c r="A13" s="343" t="s">
        <v>182</v>
      </c>
      <c r="B13" s="27" t="s">
        <v>242</v>
      </c>
      <c r="C13" s="30">
        <v>8088</v>
      </c>
      <c r="D13" s="28">
        <v>2070</v>
      </c>
      <c r="E13" s="30">
        <v>14672</v>
      </c>
      <c r="F13" s="83"/>
      <c r="G13" s="310" t="s">
        <v>182</v>
      </c>
      <c r="H13" s="17" t="s">
        <v>242</v>
      </c>
      <c r="I13" s="43">
        <v>11347</v>
      </c>
      <c r="J13" s="43">
        <v>23018</v>
      </c>
      <c r="K13" s="43">
        <v>34365</v>
      </c>
      <c r="L13" s="83"/>
      <c r="M13" s="348" t="s">
        <v>182</v>
      </c>
      <c r="N13" s="17" t="s">
        <v>242</v>
      </c>
      <c r="O13" s="108">
        <v>11300</v>
      </c>
      <c r="P13" s="108">
        <v>5500</v>
      </c>
      <c r="Q13" s="48"/>
      <c r="R13" s="83"/>
      <c r="S13" s="310" t="s">
        <v>182</v>
      </c>
      <c r="T13" s="17" t="s">
        <v>242</v>
      </c>
      <c r="U13" s="43">
        <v>2807.25</v>
      </c>
      <c r="V13" s="43">
        <v>1337.0833333333333</v>
      </c>
      <c r="W13" s="39">
        <v>4144.333333333333</v>
      </c>
      <c r="X13" s="83"/>
      <c r="Y13" s="310" t="s">
        <v>182</v>
      </c>
      <c r="Z13" s="17" t="s">
        <v>242</v>
      </c>
      <c r="AA13" s="62">
        <v>3755</v>
      </c>
      <c r="AB13" s="83"/>
      <c r="AC13" s="348" t="s">
        <v>182</v>
      </c>
      <c r="AD13" s="17" t="s">
        <v>243</v>
      </c>
      <c r="AE13" s="108">
        <v>422</v>
      </c>
      <c r="AF13" s="108">
        <v>134</v>
      </c>
      <c r="AG13" s="83"/>
      <c r="AH13" s="311" t="s">
        <v>182</v>
      </c>
      <c r="AI13" s="16" t="s">
        <v>242</v>
      </c>
      <c r="AJ13" s="41">
        <v>4749.4166670000004</v>
      </c>
      <c r="AK13" s="41">
        <v>1280.416667</v>
      </c>
      <c r="AL13" s="83"/>
      <c r="AM13" s="315" t="s">
        <v>182</v>
      </c>
      <c r="AN13" s="16" t="s">
        <v>242</v>
      </c>
      <c r="AO13" s="43">
        <v>2367</v>
      </c>
      <c r="AP13" s="43">
        <v>124</v>
      </c>
      <c r="AQ13" s="83"/>
      <c r="AR13" s="311" t="s">
        <v>182</v>
      </c>
      <c r="AS13" s="16" t="s">
        <v>242</v>
      </c>
      <c r="AT13" s="43">
        <v>63130.304342464296</v>
      </c>
      <c r="AU13" s="43">
        <v>85596.916666666701</v>
      </c>
      <c r="AV13" s="43">
        <f t="shared" si="0"/>
        <v>148727.221009131</v>
      </c>
      <c r="AW13" s="83"/>
      <c r="AX13" s="310" t="s">
        <v>182</v>
      </c>
      <c r="AY13" s="69" t="s">
        <v>242</v>
      </c>
      <c r="AZ13" s="43">
        <v>536.83333333333337</v>
      </c>
      <c r="BA13" s="39">
        <v>504.83333333333331</v>
      </c>
      <c r="BB13" s="83"/>
      <c r="BC13" s="320">
        <v>44621</v>
      </c>
      <c r="BD13" s="112" t="s">
        <v>242</v>
      </c>
      <c r="BE13" s="258">
        <v>2772</v>
      </c>
      <c r="BF13" s="258">
        <v>23842</v>
      </c>
      <c r="BG13" s="258">
        <v>16973</v>
      </c>
      <c r="BH13" s="258"/>
      <c r="BI13" s="258">
        <v>43587</v>
      </c>
      <c r="BJ13" s="83"/>
      <c r="BK13" s="343" t="s">
        <v>182</v>
      </c>
      <c r="BL13" s="27" t="s">
        <v>242</v>
      </c>
      <c r="BM13" s="189">
        <v>4941.25</v>
      </c>
      <c r="BN13" s="189">
        <v>3619</v>
      </c>
      <c r="BO13" s="189">
        <v>352</v>
      </c>
      <c r="BP13" s="189">
        <v>235</v>
      </c>
      <c r="BQ13" s="189">
        <v>9147.25</v>
      </c>
      <c r="BR13" s="83"/>
      <c r="BS13" s="310" t="s">
        <v>182</v>
      </c>
      <c r="BT13" s="17" t="s">
        <v>242</v>
      </c>
      <c r="BU13" s="39">
        <v>190</v>
      </c>
      <c r="BV13" s="39">
        <v>95</v>
      </c>
    </row>
    <row r="14" spans="1:74" ht="14.5" customHeight="1" x14ac:dyDescent="0.35">
      <c r="A14" s="343"/>
      <c r="B14" s="32" t="s">
        <v>244</v>
      </c>
      <c r="C14" s="30">
        <v>10979</v>
      </c>
      <c r="D14" s="28">
        <v>3453</v>
      </c>
      <c r="E14" s="30">
        <v>13200</v>
      </c>
      <c r="F14" s="83"/>
      <c r="G14" s="310"/>
      <c r="H14" s="31" t="s">
        <v>244</v>
      </c>
      <c r="I14" s="43">
        <v>13885</v>
      </c>
      <c r="J14" s="43">
        <v>23871</v>
      </c>
      <c r="K14" s="43">
        <v>37755</v>
      </c>
      <c r="L14" s="83"/>
      <c r="M14" s="348"/>
      <c r="N14" s="31" t="s">
        <v>244</v>
      </c>
      <c r="O14" s="108">
        <v>9100</v>
      </c>
      <c r="P14" s="108">
        <v>4100</v>
      </c>
      <c r="Q14" s="48"/>
      <c r="R14" s="83"/>
      <c r="S14" s="310"/>
      <c r="T14" s="31" t="s">
        <v>244</v>
      </c>
      <c r="U14" s="43">
        <v>3140.6666666666665</v>
      </c>
      <c r="V14" s="43">
        <v>1111.25</v>
      </c>
      <c r="W14" s="39">
        <v>4251.9166666666661</v>
      </c>
      <c r="X14" s="83"/>
      <c r="Y14" s="310"/>
      <c r="Z14" s="31" t="s">
        <v>244</v>
      </c>
      <c r="AA14" s="62">
        <v>4606</v>
      </c>
      <c r="AB14" s="83"/>
      <c r="AC14" s="348"/>
      <c r="AD14" s="31" t="s">
        <v>244</v>
      </c>
      <c r="AE14" s="108">
        <v>334</v>
      </c>
      <c r="AF14" s="108">
        <v>123</v>
      </c>
      <c r="AG14" s="83"/>
      <c r="AH14" s="311"/>
      <c r="AI14" s="19" t="s">
        <v>244</v>
      </c>
      <c r="AJ14" s="41">
        <v>4774.5833329999996</v>
      </c>
      <c r="AK14" s="41">
        <v>1753.75</v>
      </c>
      <c r="AL14" s="83"/>
      <c r="AM14" s="315"/>
      <c r="AN14" s="19" t="s">
        <v>244</v>
      </c>
      <c r="AO14" s="43">
        <v>1417</v>
      </c>
      <c r="AP14" s="43">
        <v>131</v>
      </c>
      <c r="AQ14" s="83"/>
      <c r="AR14" s="311"/>
      <c r="AS14" s="19" t="s">
        <v>244</v>
      </c>
      <c r="AT14" s="43">
        <v>59998.039206813402</v>
      </c>
      <c r="AU14" s="43">
        <v>74453.083333333299</v>
      </c>
      <c r="AV14" s="43">
        <f t="shared" si="0"/>
        <v>134451.12254014669</v>
      </c>
      <c r="AW14" s="83"/>
      <c r="AX14" s="310"/>
      <c r="AY14" s="174" t="s">
        <v>244</v>
      </c>
      <c r="AZ14" s="43">
        <v>678.08333333333337</v>
      </c>
      <c r="BA14" s="39">
        <v>318.58333333333331</v>
      </c>
      <c r="BB14" s="83"/>
      <c r="BC14" s="267"/>
      <c r="BD14" s="208" t="s">
        <v>244</v>
      </c>
      <c r="BE14" s="258">
        <v>1042</v>
      </c>
      <c r="BF14" s="258">
        <v>28109</v>
      </c>
      <c r="BG14" s="258">
        <v>15892</v>
      </c>
      <c r="BH14" s="258"/>
      <c r="BI14" s="258">
        <v>45043</v>
      </c>
      <c r="BJ14" s="83"/>
      <c r="BK14" s="343"/>
      <c r="BL14" s="32" t="s">
        <v>244</v>
      </c>
      <c r="BM14" s="189">
        <v>3808.0833333333335</v>
      </c>
      <c r="BN14" s="189">
        <v>3459</v>
      </c>
      <c r="BO14" s="189">
        <v>562</v>
      </c>
      <c r="BP14" s="189">
        <v>153</v>
      </c>
      <c r="BQ14" s="189">
        <v>7982.0833333333339</v>
      </c>
      <c r="BR14" s="83"/>
      <c r="BS14" s="310"/>
      <c r="BT14" s="31" t="s">
        <v>244</v>
      </c>
      <c r="BU14" s="39">
        <v>219</v>
      </c>
      <c r="BV14" s="39">
        <v>102</v>
      </c>
    </row>
    <row r="15" spans="1:74" ht="14.5" customHeight="1" x14ac:dyDescent="0.35">
      <c r="A15" s="343"/>
      <c r="B15" s="32" t="s">
        <v>245</v>
      </c>
      <c r="C15" s="30">
        <v>9704</v>
      </c>
      <c r="D15" s="28">
        <v>4146</v>
      </c>
      <c r="E15" s="30">
        <v>12496</v>
      </c>
      <c r="F15" s="83"/>
      <c r="G15" s="310"/>
      <c r="H15" s="31" t="s">
        <v>245</v>
      </c>
      <c r="I15" s="43">
        <v>10316</v>
      </c>
      <c r="J15" s="43">
        <v>24131</v>
      </c>
      <c r="K15" s="43">
        <v>34446</v>
      </c>
      <c r="L15" s="83"/>
      <c r="M15" s="348"/>
      <c r="N15" s="31" t="s">
        <v>245</v>
      </c>
      <c r="O15" s="108">
        <v>7500</v>
      </c>
      <c r="P15" s="108">
        <v>4100</v>
      </c>
      <c r="Q15" s="48"/>
      <c r="R15" s="83"/>
      <c r="S15" s="310"/>
      <c r="T15" s="31" t="s">
        <v>245</v>
      </c>
      <c r="U15" s="43">
        <v>2926.6666666666665</v>
      </c>
      <c r="V15" s="43">
        <v>1254.6666666666667</v>
      </c>
      <c r="W15" s="39">
        <v>4181.333333333333</v>
      </c>
      <c r="X15" s="83"/>
      <c r="Y15" s="310"/>
      <c r="Z15" s="31" t="s">
        <v>245</v>
      </c>
      <c r="AA15" s="62">
        <v>4693</v>
      </c>
      <c r="AB15" s="83"/>
      <c r="AC15" s="348"/>
      <c r="AD15" s="31" t="s">
        <v>245</v>
      </c>
      <c r="AE15" s="108">
        <v>290</v>
      </c>
      <c r="AF15" s="108">
        <v>121</v>
      </c>
      <c r="AG15" s="83"/>
      <c r="AH15" s="311"/>
      <c r="AI15" s="19" t="s">
        <v>245</v>
      </c>
      <c r="AJ15" s="41">
        <v>4660.9166670000004</v>
      </c>
      <c r="AK15" s="41">
        <v>2604.583333</v>
      </c>
      <c r="AL15" s="83"/>
      <c r="AM15" s="315"/>
      <c r="AN15" s="19" t="s">
        <v>245</v>
      </c>
      <c r="AO15" s="43">
        <v>923</v>
      </c>
      <c r="AP15" s="43">
        <v>117</v>
      </c>
      <c r="AQ15" s="83"/>
      <c r="AR15" s="311"/>
      <c r="AS15" s="19" t="s">
        <v>245</v>
      </c>
      <c r="AT15" s="43">
        <v>43746.8253924046</v>
      </c>
      <c r="AU15" s="43">
        <v>79240.75</v>
      </c>
      <c r="AV15" s="43">
        <f t="shared" si="0"/>
        <v>122987.5753924046</v>
      </c>
      <c r="AW15" s="83"/>
      <c r="AX15" s="310"/>
      <c r="AY15" s="174" t="s">
        <v>245</v>
      </c>
      <c r="AZ15" s="43">
        <v>562.08333333333337</v>
      </c>
      <c r="BA15" s="39">
        <v>297.66666666666669</v>
      </c>
      <c r="BB15" s="83"/>
      <c r="BC15" s="267"/>
      <c r="BD15" s="208" t="s">
        <v>245</v>
      </c>
      <c r="BE15" s="258">
        <v>640</v>
      </c>
      <c r="BF15" s="258">
        <v>27406</v>
      </c>
      <c r="BG15" s="258">
        <v>21418</v>
      </c>
      <c r="BH15" s="258"/>
      <c r="BI15" s="258">
        <v>49464</v>
      </c>
      <c r="BJ15" s="83"/>
      <c r="BK15" s="343"/>
      <c r="BL15" s="32" t="s">
        <v>245</v>
      </c>
      <c r="BM15" s="189">
        <v>2479.8333333333335</v>
      </c>
      <c r="BN15" s="189">
        <v>3600</v>
      </c>
      <c r="BO15" s="189">
        <v>529</v>
      </c>
      <c r="BP15" s="189">
        <v>78</v>
      </c>
      <c r="BQ15" s="189">
        <v>6686.8333333333339</v>
      </c>
      <c r="BR15" s="83"/>
      <c r="BS15" s="310"/>
      <c r="BT15" s="31" t="s">
        <v>245</v>
      </c>
      <c r="BU15" s="39">
        <v>166</v>
      </c>
      <c r="BV15" s="39">
        <v>95</v>
      </c>
    </row>
    <row r="16" spans="1:74" ht="14.5" customHeight="1" x14ac:dyDescent="0.35">
      <c r="A16" s="343"/>
      <c r="B16" s="32" t="s">
        <v>246</v>
      </c>
      <c r="C16" s="30">
        <v>9478</v>
      </c>
      <c r="D16" s="28">
        <v>5401</v>
      </c>
      <c r="E16" s="30">
        <v>18119</v>
      </c>
      <c r="F16" s="83"/>
      <c r="G16" s="310"/>
      <c r="H16" s="42" t="s">
        <v>246</v>
      </c>
      <c r="I16" s="43">
        <v>8908</v>
      </c>
      <c r="J16" s="43">
        <v>32414</v>
      </c>
      <c r="K16" s="43">
        <v>41321</v>
      </c>
      <c r="L16" s="83"/>
      <c r="M16" s="348"/>
      <c r="N16" s="107" t="s">
        <v>246</v>
      </c>
      <c r="O16" s="108">
        <v>7700</v>
      </c>
      <c r="P16" s="108">
        <v>5300</v>
      </c>
      <c r="Q16" s="48"/>
      <c r="R16" s="83"/>
      <c r="S16" s="310"/>
      <c r="T16" s="42" t="s">
        <v>246</v>
      </c>
      <c r="U16" s="43">
        <v>3387.5</v>
      </c>
      <c r="V16" s="43">
        <v>1679.4166666666667</v>
      </c>
      <c r="W16" s="39">
        <v>5066.916666666667</v>
      </c>
      <c r="X16" s="83"/>
      <c r="Y16" s="310"/>
      <c r="Z16" s="42" t="s">
        <v>246</v>
      </c>
      <c r="AA16" s="62">
        <v>5740</v>
      </c>
      <c r="AB16" s="83"/>
      <c r="AC16" s="348"/>
      <c r="AD16" s="107" t="s">
        <v>246</v>
      </c>
      <c r="AE16" s="108">
        <v>364</v>
      </c>
      <c r="AF16" s="108">
        <v>202</v>
      </c>
      <c r="AG16" s="83"/>
      <c r="AH16" s="311"/>
      <c r="AI16" s="40" t="s">
        <v>246</v>
      </c>
      <c r="AJ16" s="41">
        <v>6330.6666670000004</v>
      </c>
      <c r="AK16" s="41">
        <v>4325.4166670000004</v>
      </c>
      <c r="AL16" s="83"/>
      <c r="AM16" s="315"/>
      <c r="AN16" s="40" t="s">
        <v>246</v>
      </c>
      <c r="AO16" s="43">
        <v>847</v>
      </c>
      <c r="AP16" s="43">
        <v>147</v>
      </c>
      <c r="AQ16" s="83"/>
      <c r="AR16" s="311"/>
      <c r="AS16" s="40" t="s">
        <v>246</v>
      </c>
      <c r="AT16" s="43">
        <v>34913.912971594902</v>
      </c>
      <c r="AU16" s="43">
        <v>115104.75</v>
      </c>
      <c r="AV16" s="43">
        <f t="shared" si="0"/>
        <v>150018.66297159489</v>
      </c>
      <c r="AW16" s="83"/>
      <c r="AX16" s="310"/>
      <c r="AY16" s="175" t="s">
        <v>246</v>
      </c>
      <c r="AZ16" s="43">
        <v>617.25</v>
      </c>
      <c r="BA16" s="39">
        <v>358</v>
      </c>
      <c r="BB16" s="83"/>
      <c r="BC16" s="267"/>
      <c r="BD16" s="225" t="s">
        <v>246</v>
      </c>
      <c r="BE16" s="258">
        <v>439</v>
      </c>
      <c r="BF16" s="258">
        <v>30963</v>
      </c>
      <c r="BG16" s="258">
        <v>37586</v>
      </c>
      <c r="BH16" s="258"/>
      <c r="BI16" s="258">
        <v>68988</v>
      </c>
      <c r="BJ16" s="83"/>
      <c r="BK16" s="343"/>
      <c r="BL16" s="32" t="s">
        <v>246</v>
      </c>
      <c r="BM16" s="189">
        <v>1786.4166666666667</v>
      </c>
      <c r="BN16" s="189">
        <v>4879</v>
      </c>
      <c r="BO16" s="189">
        <v>492</v>
      </c>
      <c r="BP16" s="189">
        <v>45</v>
      </c>
      <c r="BQ16" s="189">
        <v>7202.416666666667</v>
      </c>
      <c r="BR16" s="83"/>
      <c r="BS16" s="310"/>
      <c r="BT16" s="42" t="s">
        <v>246</v>
      </c>
      <c r="BU16" s="39">
        <v>217</v>
      </c>
      <c r="BV16" s="39">
        <v>141</v>
      </c>
    </row>
    <row r="17" spans="1:74" ht="14.5" customHeight="1" x14ac:dyDescent="0.35">
      <c r="A17" s="343"/>
      <c r="B17" s="32" t="s">
        <v>247</v>
      </c>
      <c r="C17" s="30">
        <v>5360</v>
      </c>
      <c r="D17" s="28">
        <v>4045</v>
      </c>
      <c r="E17" s="30">
        <v>11741</v>
      </c>
      <c r="F17" s="83"/>
      <c r="G17" s="310"/>
      <c r="H17" s="42" t="s">
        <v>247</v>
      </c>
      <c r="I17" s="43">
        <v>4152</v>
      </c>
      <c r="J17" s="41">
        <v>18715</v>
      </c>
      <c r="K17" s="41">
        <v>22868</v>
      </c>
      <c r="L17" s="83"/>
      <c r="M17" s="348"/>
      <c r="N17" s="107" t="s">
        <v>247</v>
      </c>
      <c r="O17" s="108">
        <v>4200</v>
      </c>
      <c r="P17" s="108">
        <v>3000</v>
      </c>
      <c r="Q17" s="48"/>
      <c r="R17" s="83"/>
      <c r="S17" s="310"/>
      <c r="T17" s="42" t="s">
        <v>247</v>
      </c>
      <c r="U17" s="43">
        <v>1895.0833333333333</v>
      </c>
      <c r="V17" s="41">
        <v>906</v>
      </c>
      <c r="W17" s="39">
        <v>2801.083333333333</v>
      </c>
      <c r="X17" s="83"/>
      <c r="Y17" s="310"/>
      <c r="Z17" s="42" t="s">
        <v>247</v>
      </c>
      <c r="AA17" s="62">
        <v>2898</v>
      </c>
      <c r="AB17" s="83"/>
      <c r="AC17" s="348"/>
      <c r="AD17" s="107" t="s">
        <v>247</v>
      </c>
      <c r="AE17" s="108">
        <v>230</v>
      </c>
      <c r="AF17" s="108">
        <v>4</v>
      </c>
      <c r="AG17" s="83"/>
      <c r="AH17" s="311"/>
      <c r="AI17" s="40" t="s">
        <v>247</v>
      </c>
      <c r="AJ17" s="41">
        <v>3594.166667</v>
      </c>
      <c r="AK17" s="41">
        <v>2351.75</v>
      </c>
      <c r="AL17" s="83"/>
      <c r="AM17" s="315"/>
      <c r="AN17" s="40" t="s">
        <v>247</v>
      </c>
      <c r="AO17" s="43">
        <v>234</v>
      </c>
      <c r="AP17" s="43">
        <v>61</v>
      </c>
      <c r="AQ17" s="83"/>
      <c r="AR17" s="311"/>
      <c r="AS17" s="40" t="s">
        <v>247</v>
      </c>
      <c r="AT17" s="43">
        <v>13838.6789464188</v>
      </c>
      <c r="AU17" s="41">
        <v>79134</v>
      </c>
      <c r="AV17" s="43">
        <f t="shared" si="0"/>
        <v>92972.678946418804</v>
      </c>
      <c r="AW17" s="83"/>
      <c r="AX17" s="310"/>
      <c r="AY17" s="175" t="s">
        <v>247</v>
      </c>
      <c r="AZ17" s="43">
        <v>782.66666666666663</v>
      </c>
      <c r="BA17" s="39">
        <v>329.25</v>
      </c>
      <c r="BB17" s="83"/>
      <c r="BC17" s="267"/>
      <c r="BD17" s="225" t="s">
        <v>247</v>
      </c>
      <c r="BE17" s="258">
        <v>66</v>
      </c>
      <c r="BF17" s="258">
        <v>21582</v>
      </c>
      <c r="BG17" s="258">
        <v>28151</v>
      </c>
      <c r="BH17" s="258"/>
      <c r="BI17" s="258">
        <v>49799</v>
      </c>
      <c r="BJ17" s="83"/>
      <c r="BK17" s="343"/>
      <c r="BL17" s="32" t="s">
        <v>248</v>
      </c>
      <c r="BM17" s="189">
        <v>754.41666666666663</v>
      </c>
      <c r="BN17" s="189">
        <v>3111</v>
      </c>
      <c r="BO17" s="189">
        <v>246</v>
      </c>
      <c r="BP17" s="189">
        <v>11</v>
      </c>
      <c r="BQ17" s="189">
        <v>4122.4166666666661</v>
      </c>
      <c r="BR17" s="83"/>
      <c r="BS17" s="310"/>
      <c r="BT17" s="42" t="s">
        <v>247</v>
      </c>
      <c r="BU17" s="39">
        <v>168</v>
      </c>
      <c r="BV17" s="39">
        <v>130</v>
      </c>
    </row>
    <row r="18" spans="1:74" ht="14.5" customHeight="1" x14ac:dyDescent="0.35">
      <c r="A18" s="343" t="s">
        <v>183</v>
      </c>
      <c r="B18" s="27" t="s">
        <v>242</v>
      </c>
      <c r="C18" s="30">
        <v>8533</v>
      </c>
      <c r="D18" s="28">
        <v>1960</v>
      </c>
      <c r="E18" s="30">
        <v>14955.416666666666</v>
      </c>
      <c r="F18" s="83"/>
      <c r="G18" s="310" t="s">
        <v>183</v>
      </c>
      <c r="H18" s="17" t="s">
        <v>242</v>
      </c>
      <c r="I18" s="43">
        <v>12166</v>
      </c>
      <c r="J18" s="43">
        <v>23396</v>
      </c>
      <c r="K18" s="43">
        <v>35562</v>
      </c>
      <c r="L18" s="83"/>
      <c r="M18" s="348" t="s">
        <v>183</v>
      </c>
      <c r="N18" s="17" t="s">
        <v>242</v>
      </c>
      <c r="O18" s="62">
        <v>10900</v>
      </c>
      <c r="P18" s="108">
        <v>4900</v>
      </c>
      <c r="Q18" s="108">
        <v>3200</v>
      </c>
      <c r="R18" s="83"/>
      <c r="S18" s="310" t="s">
        <v>183</v>
      </c>
      <c r="T18" s="17" t="s">
        <v>242</v>
      </c>
      <c r="U18" s="43">
        <v>3440.75</v>
      </c>
      <c r="V18" s="39">
        <v>1345.8333333333333</v>
      </c>
      <c r="W18" s="39">
        <v>4786.583333333333</v>
      </c>
      <c r="X18" s="83"/>
      <c r="Y18" s="310" t="s">
        <v>183</v>
      </c>
      <c r="Z18" s="17" t="s">
        <v>242</v>
      </c>
      <c r="AA18" s="62">
        <v>3825</v>
      </c>
      <c r="AB18" s="83"/>
      <c r="AC18" s="348" t="s">
        <v>183</v>
      </c>
      <c r="AD18" s="17" t="s">
        <v>243</v>
      </c>
      <c r="AE18" s="108">
        <v>448</v>
      </c>
      <c r="AF18" s="108">
        <v>137</v>
      </c>
      <c r="AG18" s="83"/>
      <c r="AH18" s="311" t="s">
        <v>183</v>
      </c>
      <c r="AI18" s="16" t="s">
        <v>242</v>
      </c>
      <c r="AJ18" s="41">
        <v>5218.25</v>
      </c>
      <c r="AK18" s="41">
        <v>1309.833333</v>
      </c>
      <c r="AL18" s="83"/>
      <c r="AM18" s="311" t="s">
        <v>183</v>
      </c>
      <c r="AN18" s="16" t="s">
        <v>242</v>
      </c>
      <c r="AO18" s="157">
        <v>2405</v>
      </c>
      <c r="AP18" s="157">
        <v>137</v>
      </c>
      <c r="AQ18" s="83"/>
      <c r="AR18" s="311" t="s">
        <v>183</v>
      </c>
      <c r="AS18" s="16" t="s">
        <v>242</v>
      </c>
      <c r="AT18" s="43">
        <v>71223.430309545598</v>
      </c>
      <c r="AU18" s="43">
        <v>81281.833333333299</v>
      </c>
      <c r="AV18" s="43">
        <f t="shared" si="0"/>
        <v>152505.26364287891</v>
      </c>
      <c r="AW18" s="83"/>
      <c r="AX18" s="310" t="s">
        <v>183</v>
      </c>
      <c r="AY18" s="69" t="s">
        <v>242</v>
      </c>
      <c r="AZ18" s="39">
        <v>569.25</v>
      </c>
      <c r="BA18" s="39">
        <v>532.41666666666663</v>
      </c>
      <c r="BB18" s="83"/>
      <c r="BC18" s="331" t="s">
        <v>183</v>
      </c>
      <c r="BD18" s="262" t="s">
        <v>242</v>
      </c>
      <c r="BE18" s="263">
        <v>2588</v>
      </c>
      <c r="BF18" s="263">
        <v>28069</v>
      </c>
      <c r="BG18" s="263">
        <v>14445</v>
      </c>
      <c r="BH18" s="263">
        <v>8205</v>
      </c>
      <c r="BI18" s="263">
        <v>47154</v>
      </c>
      <c r="BJ18" s="83"/>
      <c r="BK18" s="343" t="s">
        <v>183</v>
      </c>
      <c r="BL18" s="27" t="s">
        <v>242</v>
      </c>
      <c r="BM18" s="189">
        <v>6301</v>
      </c>
      <c r="BN18" s="189">
        <v>3771</v>
      </c>
      <c r="BO18" s="182">
        <v>0</v>
      </c>
      <c r="BP18" s="182">
        <v>0</v>
      </c>
      <c r="BQ18" s="189">
        <v>10072</v>
      </c>
      <c r="BR18" s="83"/>
      <c r="BS18" s="310" t="s">
        <v>183</v>
      </c>
      <c r="BT18" s="17" t="s">
        <v>242</v>
      </c>
      <c r="BU18" s="39">
        <v>173</v>
      </c>
      <c r="BV18" s="39">
        <v>87</v>
      </c>
    </row>
    <row r="19" spans="1:74" ht="14.5" customHeight="1" x14ac:dyDescent="0.35">
      <c r="A19" s="343"/>
      <c r="B19" s="32" t="s">
        <v>244</v>
      </c>
      <c r="C19" s="30">
        <v>12113</v>
      </c>
      <c r="D19" s="28">
        <v>3241</v>
      </c>
      <c r="E19" s="30">
        <v>13842.75</v>
      </c>
      <c r="F19" s="83"/>
      <c r="G19" s="310"/>
      <c r="H19" s="31" t="s">
        <v>244</v>
      </c>
      <c r="I19" s="43">
        <v>15649</v>
      </c>
      <c r="J19" s="43">
        <v>25076</v>
      </c>
      <c r="K19" s="43">
        <v>40725</v>
      </c>
      <c r="L19" s="83"/>
      <c r="M19" s="348"/>
      <c r="N19" s="31" t="s">
        <v>244</v>
      </c>
      <c r="O19" s="62">
        <v>9500</v>
      </c>
      <c r="P19" s="108">
        <v>4000</v>
      </c>
      <c r="Q19" s="108">
        <v>1500</v>
      </c>
      <c r="R19" s="83"/>
      <c r="S19" s="310"/>
      <c r="T19" s="31" t="s">
        <v>244</v>
      </c>
      <c r="U19" s="43">
        <v>3914.6666666666665</v>
      </c>
      <c r="V19" s="43">
        <v>1144.5833333333333</v>
      </c>
      <c r="W19" s="39">
        <v>5059.25</v>
      </c>
      <c r="X19" s="83"/>
      <c r="Y19" s="310"/>
      <c r="Z19" s="31" t="s">
        <v>244</v>
      </c>
      <c r="AA19" s="62">
        <v>4790</v>
      </c>
      <c r="AB19" s="83"/>
      <c r="AC19" s="348"/>
      <c r="AD19" s="31" t="s">
        <v>244</v>
      </c>
      <c r="AE19" s="108">
        <v>423</v>
      </c>
      <c r="AF19" s="108">
        <v>141</v>
      </c>
      <c r="AG19" s="83"/>
      <c r="AH19" s="311"/>
      <c r="AI19" s="19" t="s">
        <v>244</v>
      </c>
      <c r="AJ19" s="41">
        <v>5378.9166670000004</v>
      </c>
      <c r="AK19" s="41">
        <v>1779.5</v>
      </c>
      <c r="AL19" s="83"/>
      <c r="AM19" s="311"/>
      <c r="AN19" s="19" t="s">
        <v>244</v>
      </c>
      <c r="AO19" s="157">
        <v>1533</v>
      </c>
      <c r="AP19" s="157">
        <v>144</v>
      </c>
      <c r="AQ19" s="83"/>
      <c r="AR19" s="311"/>
      <c r="AS19" s="19" t="s">
        <v>244</v>
      </c>
      <c r="AT19" s="43">
        <v>70339.658565502294</v>
      </c>
      <c r="AU19" s="43">
        <v>74836.333333333299</v>
      </c>
      <c r="AV19" s="43">
        <f t="shared" si="0"/>
        <v>145175.99189883558</v>
      </c>
      <c r="AW19" s="83"/>
      <c r="AX19" s="310"/>
      <c r="AY19" s="174" t="s">
        <v>244</v>
      </c>
      <c r="AZ19" s="39">
        <v>803.25</v>
      </c>
      <c r="BA19" s="39">
        <v>352.33333333333331</v>
      </c>
      <c r="BB19" s="83"/>
      <c r="BC19" s="331"/>
      <c r="BD19" s="262" t="s">
        <v>244</v>
      </c>
      <c r="BE19" s="263">
        <v>1188</v>
      </c>
      <c r="BF19" s="263">
        <v>33492</v>
      </c>
      <c r="BG19" s="263">
        <v>12565</v>
      </c>
      <c r="BH19" s="263">
        <v>12565</v>
      </c>
      <c r="BI19" s="263">
        <v>50386</v>
      </c>
      <c r="BJ19" s="83"/>
      <c r="BK19" s="343"/>
      <c r="BL19" s="32" t="s">
        <v>244</v>
      </c>
      <c r="BM19" s="189">
        <v>5268</v>
      </c>
      <c r="BN19" s="189">
        <v>3746</v>
      </c>
      <c r="BO19" s="182">
        <v>0</v>
      </c>
      <c r="BP19" s="182">
        <v>0</v>
      </c>
      <c r="BQ19" s="189">
        <v>9014</v>
      </c>
      <c r="BR19" s="83"/>
      <c r="BS19" s="310"/>
      <c r="BT19" s="31" t="s">
        <v>244</v>
      </c>
      <c r="BU19" s="39">
        <v>225</v>
      </c>
      <c r="BV19" s="39">
        <v>104</v>
      </c>
    </row>
    <row r="20" spans="1:74" ht="14.5" customHeight="1" x14ac:dyDescent="0.35">
      <c r="A20" s="343"/>
      <c r="B20" s="32" t="s">
        <v>245</v>
      </c>
      <c r="C20" s="30">
        <v>10632</v>
      </c>
      <c r="D20" s="28">
        <v>3919</v>
      </c>
      <c r="E20" s="30">
        <v>13084.916666666666</v>
      </c>
      <c r="F20" s="83"/>
      <c r="G20" s="310"/>
      <c r="H20" s="31" t="s">
        <v>245</v>
      </c>
      <c r="I20" s="43">
        <v>11823</v>
      </c>
      <c r="J20" s="43">
        <v>24832</v>
      </c>
      <c r="K20" s="43">
        <v>36655</v>
      </c>
      <c r="L20" s="83"/>
      <c r="M20" s="348"/>
      <c r="N20" s="31" t="s">
        <v>245</v>
      </c>
      <c r="O20" s="62">
        <v>7800</v>
      </c>
      <c r="P20" s="108">
        <v>3900</v>
      </c>
      <c r="Q20" s="108">
        <v>1100</v>
      </c>
      <c r="R20" s="83"/>
      <c r="S20" s="310"/>
      <c r="T20" s="31" t="s">
        <v>245</v>
      </c>
      <c r="U20" s="43">
        <v>3568.5833333333335</v>
      </c>
      <c r="V20" s="43">
        <v>1235.5</v>
      </c>
      <c r="W20" s="39">
        <v>4804.0833333333339</v>
      </c>
      <c r="X20" s="83"/>
      <c r="Y20" s="310"/>
      <c r="Z20" s="31" t="s">
        <v>245</v>
      </c>
      <c r="AA20" s="62">
        <v>4848</v>
      </c>
      <c r="AB20" s="83"/>
      <c r="AC20" s="348"/>
      <c r="AD20" s="31" t="s">
        <v>245</v>
      </c>
      <c r="AE20" s="108">
        <v>337</v>
      </c>
      <c r="AF20" s="108">
        <v>132</v>
      </c>
      <c r="AG20" s="83"/>
      <c r="AH20" s="311"/>
      <c r="AI20" s="19" t="s">
        <v>245</v>
      </c>
      <c r="AJ20" s="41">
        <v>5159.8333329999996</v>
      </c>
      <c r="AK20" s="41">
        <v>2623.666667</v>
      </c>
      <c r="AL20" s="83"/>
      <c r="AM20" s="311"/>
      <c r="AN20" s="19" t="s">
        <v>245</v>
      </c>
      <c r="AO20" s="157">
        <v>1005</v>
      </c>
      <c r="AP20" s="157">
        <v>130</v>
      </c>
      <c r="AQ20" s="83"/>
      <c r="AR20" s="311"/>
      <c r="AS20" s="19" t="s">
        <v>245</v>
      </c>
      <c r="AT20" s="43">
        <v>50039.030692038097</v>
      </c>
      <c r="AU20" s="43">
        <v>78531.666666666701</v>
      </c>
      <c r="AV20" s="43">
        <f t="shared" si="0"/>
        <v>128570.6973587048</v>
      </c>
      <c r="AW20" s="83"/>
      <c r="AX20" s="310"/>
      <c r="AY20" s="174" t="s">
        <v>245</v>
      </c>
      <c r="AZ20" s="39">
        <v>621.75</v>
      </c>
      <c r="BA20" s="39">
        <v>326.25</v>
      </c>
      <c r="BB20" s="83"/>
      <c r="BC20" s="331"/>
      <c r="BD20" s="262" t="s">
        <v>245</v>
      </c>
      <c r="BE20" s="263">
        <v>690</v>
      </c>
      <c r="BF20" s="263">
        <v>29993</v>
      </c>
      <c r="BG20" s="263">
        <v>16893</v>
      </c>
      <c r="BH20" s="263">
        <v>16432</v>
      </c>
      <c r="BI20" s="263">
        <v>51683</v>
      </c>
      <c r="BJ20" s="83"/>
      <c r="BK20" s="343"/>
      <c r="BL20" s="32" t="s">
        <v>245</v>
      </c>
      <c r="BM20" s="189">
        <v>3387</v>
      </c>
      <c r="BN20" s="189">
        <v>3827</v>
      </c>
      <c r="BO20" s="182">
        <v>0</v>
      </c>
      <c r="BP20" s="182">
        <v>0</v>
      </c>
      <c r="BQ20" s="189">
        <v>7214</v>
      </c>
      <c r="BR20" s="83"/>
      <c r="BS20" s="310"/>
      <c r="BT20" s="31" t="s">
        <v>245</v>
      </c>
      <c r="BU20" s="39">
        <v>170</v>
      </c>
      <c r="BV20" s="39">
        <v>93</v>
      </c>
    </row>
    <row r="21" spans="1:74" ht="14.5" customHeight="1" x14ac:dyDescent="0.35">
      <c r="A21" s="343"/>
      <c r="B21" s="32" t="s">
        <v>246</v>
      </c>
      <c r="C21" s="30">
        <v>9792</v>
      </c>
      <c r="D21" s="28">
        <v>4934</v>
      </c>
      <c r="E21" s="30">
        <v>17960.416666666668</v>
      </c>
      <c r="F21" s="83"/>
      <c r="G21" s="310"/>
      <c r="H21" s="42" t="s">
        <v>246</v>
      </c>
      <c r="I21" s="43">
        <v>9657</v>
      </c>
      <c r="J21" s="43">
        <v>31885</v>
      </c>
      <c r="K21" s="43">
        <v>41542</v>
      </c>
      <c r="L21" s="83"/>
      <c r="M21" s="348"/>
      <c r="N21" s="107" t="s">
        <v>246</v>
      </c>
      <c r="O21" s="62">
        <v>7700</v>
      </c>
      <c r="P21" s="108">
        <v>5000</v>
      </c>
      <c r="Q21" s="108">
        <v>1300</v>
      </c>
      <c r="R21" s="83"/>
      <c r="S21" s="310"/>
      <c r="T21" s="42" t="s">
        <v>246</v>
      </c>
      <c r="U21" s="39">
        <v>3720</v>
      </c>
      <c r="V21" s="43">
        <v>1644.0833333333333</v>
      </c>
      <c r="W21" s="39">
        <v>5364.083333333333</v>
      </c>
      <c r="X21" s="83"/>
      <c r="Y21" s="310"/>
      <c r="Z21" s="42" t="s">
        <v>246</v>
      </c>
      <c r="AA21" s="62">
        <v>5856</v>
      </c>
      <c r="AB21" s="83"/>
      <c r="AC21" s="348"/>
      <c r="AD21" s="107" t="s">
        <v>246</v>
      </c>
      <c r="AE21" s="108">
        <v>425</v>
      </c>
      <c r="AF21" s="108">
        <v>211</v>
      </c>
      <c r="AG21" s="83"/>
      <c r="AH21" s="311"/>
      <c r="AI21" s="40" t="s">
        <v>246</v>
      </c>
      <c r="AJ21" s="41">
        <v>6483.75</v>
      </c>
      <c r="AK21" s="41">
        <v>4243.5</v>
      </c>
      <c r="AL21" s="83"/>
      <c r="AM21" s="311"/>
      <c r="AN21" s="40" t="s">
        <v>246</v>
      </c>
      <c r="AO21" s="157">
        <v>936</v>
      </c>
      <c r="AP21" s="157">
        <v>183</v>
      </c>
      <c r="AQ21" s="83"/>
      <c r="AR21" s="311"/>
      <c r="AS21" s="40" t="s">
        <v>246</v>
      </c>
      <c r="AT21" s="43">
        <v>38342.367521253698</v>
      </c>
      <c r="AU21" s="43">
        <v>110301.25</v>
      </c>
      <c r="AV21" s="43">
        <f t="shared" si="0"/>
        <v>148643.61752125371</v>
      </c>
      <c r="AW21" s="83"/>
      <c r="AX21" s="310"/>
      <c r="AY21" s="175" t="s">
        <v>246</v>
      </c>
      <c r="AZ21" s="39">
        <v>640.25</v>
      </c>
      <c r="BA21" s="39">
        <v>376.16666666666669</v>
      </c>
      <c r="BB21" s="83"/>
      <c r="BC21" s="331"/>
      <c r="BD21" s="211" t="s">
        <v>246</v>
      </c>
      <c r="BE21" s="263">
        <v>411</v>
      </c>
      <c r="BF21" s="263">
        <v>31107</v>
      </c>
      <c r="BG21" s="263">
        <v>28927</v>
      </c>
      <c r="BH21" s="263">
        <v>26360</v>
      </c>
      <c r="BI21" s="263">
        <v>67035</v>
      </c>
      <c r="BJ21" s="83"/>
      <c r="BK21" s="343"/>
      <c r="BL21" s="32" t="s">
        <v>246</v>
      </c>
      <c r="BM21" s="189">
        <v>2409</v>
      </c>
      <c r="BN21" s="189">
        <v>5021</v>
      </c>
      <c r="BO21" s="182">
        <v>0</v>
      </c>
      <c r="BP21" s="182">
        <v>0</v>
      </c>
      <c r="BQ21" s="189">
        <v>7430</v>
      </c>
      <c r="BR21" s="83"/>
      <c r="BS21" s="310"/>
      <c r="BT21" s="42" t="s">
        <v>246</v>
      </c>
      <c r="BU21" s="39">
        <v>211</v>
      </c>
      <c r="BV21" s="39">
        <v>137</v>
      </c>
    </row>
    <row r="22" spans="1:74" ht="14.5" customHeight="1" x14ac:dyDescent="0.35">
      <c r="A22" s="343"/>
      <c r="B22" s="32" t="s">
        <v>247</v>
      </c>
      <c r="C22" s="30">
        <v>5628</v>
      </c>
      <c r="D22" s="28">
        <v>3969</v>
      </c>
      <c r="E22" s="30">
        <v>12386.166666666666</v>
      </c>
      <c r="F22" s="83"/>
      <c r="G22" s="310"/>
      <c r="H22" s="42" t="s">
        <v>247</v>
      </c>
      <c r="I22" s="43">
        <v>4839</v>
      </c>
      <c r="J22" s="41">
        <v>19394</v>
      </c>
      <c r="K22" s="41">
        <v>24233</v>
      </c>
      <c r="L22" s="83"/>
      <c r="M22" s="348"/>
      <c r="N22" s="107" t="s">
        <v>247</v>
      </c>
      <c r="O22" s="62">
        <v>4000</v>
      </c>
      <c r="P22" s="108">
        <v>2900</v>
      </c>
      <c r="Q22" s="108">
        <v>800</v>
      </c>
      <c r="R22" s="83"/>
      <c r="S22" s="310"/>
      <c r="T22" s="42" t="s">
        <v>247</v>
      </c>
      <c r="U22" s="39">
        <v>2061.75</v>
      </c>
      <c r="V22" s="41">
        <v>890.25</v>
      </c>
      <c r="W22" s="39">
        <v>2952</v>
      </c>
      <c r="X22" s="83"/>
      <c r="Y22" s="310"/>
      <c r="Z22" s="42" t="s">
        <v>247</v>
      </c>
      <c r="AA22" s="62">
        <v>2908</v>
      </c>
      <c r="AB22" s="83"/>
      <c r="AC22" s="348"/>
      <c r="AD22" s="107" t="s">
        <v>247</v>
      </c>
      <c r="AE22" s="108">
        <v>255</v>
      </c>
      <c r="AF22" s="108">
        <v>3</v>
      </c>
      <c r="AG22" s="83"/>
      <c r="AH22" s="311"/>
      <c r="AI22" s="40" t="s">
        <v>247</v>
      </c>
      <c r="AJ22" s="41">
        <v>3859.666667</v>
      </c>
      <c r="AK22" s="41">
        <v>2463.083333</v>
      </c>
      <c r="AL22" s="83"/>
      <c r="AM22" s="311"/>
      <c r="AN22" s="40" t="s">
        <v>247</v>
      </c>
      <c r="AO22" s="157">
        <v>278</v>
      </c>
      <c r="AP22" s="157">
        <v>63</v>
      </c>
      <c r="AQ22" s="83"/>
      <c r="AR22" s="311"/>
      <c r="AS22" s="40" t="s">
        <v>247</v>
      </c>
      <c r="AT22" s="43">
        <v>15831.6211583614</v>
      </c>
      <c r="AU22" s="41">
        <v>80329.75</v>
      </c>
      <c r="AV22" s="43">
        <f t="shared" si="0"/>
        <v>96161.371158361406</v>
      </c>
      <c r="AW22" s="83"/>
      <c r="AX22" s="310"/>
      <c r="AY22" s="175" t="s">
        <v>247</v>
      </c>
      <c r="AZ22" s="39">
        <v>779.75</v>
      </c>
      <c r="BA22" s="39">
        <v>375.75</v>
      </c>
      <c r="BB22" s="83"/>
      <c r="BC22" s="331"/>
      <c r="BD22" s="211" t="s">
        <v>247</v>
      </c>
      <c r="BE22" s="263">
        <v>70</v>
      </c>
      <c r="BF22" s="263">
        <v>22330</v>
      </c>
      <c r="BG22" s="263">
        <v>22325</v>
      </c>
      <c r="BH22" s="263">
        <v>21203</v>
      </c>
      <c r="BI22" s="263">
        <v>50026</v>
      </c>
      <c r="BJ22" s="83"/>
      <c r="BK22" s="343"/>
      <c r="BL22" s="32" t="s">
        <v>248</v>
      </c>
      <c r="BM22" s="189">
        <v>1072</v>
      </c>
      <c r="BN22" s="189">
        <v>3259</v>
      </c>
      <c r="BO22" s="182">
        <v>0</v>
      </c>
      <c r="BP22" s="182">
        <v>0</v>
      </c>
      <c r="BQ22" s="189">
        <v>4331</v>
      </c>
      <c r="BR22" s="83"/>
      <c r="BS22" s="310"/>
      <c r="BT22" s="42" t="s">
        <v>247</v>
      </c>
      <c r="BU22" s="39">
        <v>168</v>
      </c>
      <c r="BV22" s="39">
        <v>131</v>
      </c>
    </row>
    <row r="23" spans="1:74" ht="15.75" customHeight="1" x14ac:dyDescent="0.35">
      <c r="A23" s="346" t="s">
        <v>184</v>
      </c>
      <c r="B23" s="127" t="s">
        <v>242</v>
      </c>
      <c r="C23" s="202">
        <v>9502</v>
      </c>
      <c r="D23" s="202">
        <v>1870</v>
      </c>
      <c r="E23" s="202">
        <v>15629</v>
      </c>
      <c r="F23" s="83"/>
      <c r="G23" s="347" t="s">
        <v>184</v>
      </c>
      <c r="H23" s="112" t="s">
        <v>242</v>
      </c>
      <c r="I23" s="216">
        <v>13932</v>
      </c>
      <c r="J23" s="216">
        <v>24155</v>
      </c>
      <c r="K23" s="216">
        <v>38087</v>
      </c>
      <c r="L23" s="83"/>
      <c r="M23" s="317" t="s">
        <v>184</v>
      </c>
      <c r="N23" s="112" t="s">
        <v>242</v>
      </c>
      <c r="O23" s="209">
        <v>8700</v>
      </c>
      <c r="P23" s="209">
        <v>2500</v>
      </c>
      <c r="Q23" s="209">
        <v>3600</v>
      </c>
      <c r="R23" s="83"/>
      <c r="S23" s="308" t="s">
        <v>184</v>
      </c>
      <c r="T23" s="112" t="s">
        <v>242</v>
      </c>
      <c r="U23" s="217">
        <v>4003.6666666666665</v>
      </c>
      <c r="V23" s="217">
        <v>1374.4166666666667</v>
      </c>
      <c r="W23" s="217">
        <f>SUM(U23,V23)</f>
        <v>5378.083333333333</v>
      </c>
      <c r="X23" s="83"/>
      <c r="Y23" s="310" t="s">
        <v>184</v>
      </c>
      <c r="Z23" s="112" t="s">
        <v>242</v>
      </c>
      <c r="AA23" s="227">
        <v>3791</v>
      </c>
      <c r="AB23" s="83"/>
      <c r="AC23" s="267" t="s">
        <v>184</v>
      </c>
      <c r="AD23" s="112" t="s">
        <v>243</v>
      </c>
      <c r="AE23" s="209">
        <v>464</v>
      </c>
      <c r="AF23" s="209">
        <v>175</v>
      </c>
      <c r="AG23" s="83"/>
      <c r="AH23" s="344" t="s">
        <v>184</v>
      </c>
      <c r="AI23" s="97" t="s">
        <v>242</v>
      </c>
      <c r="AJ23" s="217">
        <v>5354</v>
      </c>
      <c r="AK23" s="217">
        <v>1364</v>
      </c>
      <c r="AL23" s="83"/>
      <c r="AM23" s="311" t="s">
        <v>184</v>
      </c>
      <c r="AN23" s="97" t="s">
        <v>242</v>
      </c>
      <c r="AO23" s="234">
        <v>2355</v>
      </c>
      <c r="AP23" s="234">
        <v>138</v>
      </c>
      <c r="AQ23" s="83"/>
      <c r="AR23" s="311" t="s">
        <v>184</v>
      </c>
      <c r="AS23" s="97" t="s">
        <v>242</v>
      </c>
      <c r="AT23" s="217">
        <v>81528.758623561196</v>
      </c>
      <c r="AU23" s="217">
        <v>81010.333333333299</v>
      </c>
      <c r="AV23" s="217">
        <v>162539.0919568945</v>
      </c>
      <c r="AW23" s="83"/>
      <c r="AX23" s="310" t="s">
        <v>184</v>
      </c>
      <c r="AY23" s="112" t="s">
        <v>242</v>
      </c>
      <c r="AZ23" s="207">
        <v>610.41666666666663</v>
      </c>
      <c r="BA23" s="207">
        <v>565.83333333333337</v>
      </c>
      <c r="BB23" s="83"/>
      <c r="BC23" s="345" t="s">
        <v>184</v>
      </c>
      <c r="BD23" s="262" t="s">
        <v>242</v>
      </c>
      <c r="BE23" s="258">
        <v>2893</v>
      </c>
      <c r="BF23" s="258">
        <v>34526</v>
      </c>
      <c r="BG23" s="258">
        <v>7745</v>
      </c>
      <c r="BH23" s="258">
        <v>8283</v>
      </c>
      <c r="BI23" s="258">
        <v>53447</v>
      </c>
      <c r="BJ23" s="83"/>
      <c r="BK23" s="343" t="s">
        <v>184</v>
      </c>
      <c r="BL23" s="127" t="s">
        <v>242</v>
      </c>
      <c r="BM23" s="244">
        <v>6548.166666666667</v>
      </c>
      <c r="BN23" s="244">
        <v>3725</v>
      </c>
      <c r="BO23" s="240">
        <v>0</v>
      </c>
      <c r="BP23" s="240">
        <v>0</v>
      </c>
      <c r="BQ23" s="244">
        <f>BM23+BN23</f>
        <v>10273.166666666668</v>
      </c>
      <c r="BR23" s="83"/>
      <c r="BS23" s="308" t="s">
        <v>184</v>
      </c>
      <c r="BT23" s="112" t="s">
        <v>242</v>
      </c>
      <c r="BU23" s="207">
        <v>178</v>
      </c>
      <c r="BV23" s="207">
        <v>83</v>
      </c>
    </row>
    <row r="24" spans="1:74" ht="14.5" x14ac:dyDescent="0.35">
      <c r="A24" s="346"/>
      <c r="B24" s="210" t="s">
        <v>244</v>
      </c>
      <c r="C24" s="202">
        <v>13144</v>
      </c>
      <c r="D24" s="202">
        <v>3025</v>
      </c>
      <c r="E24" s="202">
        <v>14607</v>
      </c>
      <c r="F24" s="83"/>
      <c r="G24" s="347"/>
      <c r="H24" s="208" t="s">
        <v>244</v>
      </c>
      <c r="I24" s="216">
        <v>17748</v>
      </c>
      <c r="J24" s="216">
        <v>26541</v>
      </c>
      <c r="K24" s="216">
        <v>44289</v>
      </c>
      <c r="L24" s="83"/>
      <c r="M24" s="317"/>
      <c r="N24" s="208" t="s">
        <v>244</v>
      </c>
      <c r="O24" s="209">
        <v>8800</v>
      </c>
      <c r="P24" s="209">
        <v>2900</v>
      </c>
      <c r="Q24" s="209">
        <v>1900</v>
      </c>
      <c r="R24" s="83"/>
      <c r="S24" s="308"/>
      <c r="T24" s="208" t="s">
        <v>244</v>
      </c>
      <c r="U24" s="217">
        <v>4476.916666666667</v>
      </c>
      <c r="V24" s="217">
        <v>1213.9166666666667</v>
      </c>
      <c r="W24" s="217">
        <f t="shared" ref="W24:W27" si="1">SUM(U24,V24)</f>
        <v>5690.8333333333339</v>
      </c>
      <c r="X24" s="83"/>
      <c r="Y24" s="310"/>
      <c r="Z24" s="208" t="s">
        <v>244</v>
      </c>
      <c r="AA24" s="227">
        <v>4813</v>
      </c>
      <c r="AB24" s="83"/>
      <c r="AC24" s="267"/>
      <c r="AD24" s="208" t="s">
        <v>244</v>
      </c>
      <c r="AE24" s="209">
        <v>473</v>
      </c>
      <c r="AF24" s="209">
        <v>206</v>
      </c>
      <c r="AG24" s="83"/>
      <c r="AH24" s="344"/>
      <c r="AI24" s="213" t="s">
        <v>244</v>
      </c>
      <c r="AJ24" s="217">
        <v>5690</v>
      </c>
      <c r="AK24" s="217">
        <v>1841</v>
      </c>
      <c r="AL24" s="83"/>
      <c r="AM24" s="311"/>
      <c r="AN24" s="213" t="s">
        <v>244</v>
      </c>
      <c r="AO24" s="234">
        <v>1537</v>
      </c>
      <c r="AP24" s="234">
        <v>153</v>
      </c>
      <c r="AQ24" s="83"/>
      <c r="AR24" s="311"/>
      <c r="AS24" s="213" t="s">
        <v>244</v>
      </c>
      <c r="AT24" s="217">
        <v>81639.592325159407</v>
      </c>
      <c r="AU24" s="217">
        <v>76191</v>
      </c>
      <c r="AV24" s="217">
        <v>157830.59232515941</v>
      </c>
      <c r="AW24" s="83"/>
      <c r="AX24" s="310"/>
      <c r="AY24" s="208" t="s">
        <v>244</v>
      </c>
      <c r="AZ24" s="207">
        <v>854.58333333333337</v>
      </c>
      <c r="BA24" s="207">
        <v>370.75</v>
      </c>
      <c r="BB24" s="83"/>
      <c r="BC24" s="345"/>
      <c r="BD24" s="262" t="s">
        <v>244</v>
      </c>
      <c r="BE24" s="258">
        <v>1437</v>
      </c>
      <c r="BF24" s="258">
        <v>39555</v>
      </c>
      <c r="BG24" s="258">
        <v>2877</v>
      </c>
      <c r="BH24" s="258">
        <v>12831</v>
      </c>
      <c r="BI24" s="258">
        <v>56700</v>
      </c>
      <c r="BJ24" s="83"/>
      <c r="BK24" s="343"/>
      <c r="BL24" s="210" t="s">
        <v>244</v>
      </c>
      <c r="BM24" s="244">
        <v>5535.75</v>
      </c>
      <c r="BN24" s="244">
        <v>3796</v>
      </c>
      <c r="BO24" s="240">
        <v>0</v>
      </c>
      <c r="BP24" s="240">
        <v>0</v>
      </c>
      <c r="BQ24" s="244">
        <f t="shared" ref="BQ24:BQ27" si="2">BM24+BN24</f>
        <v>9331.75</v>
      </c>
      <c r="BR24" s="83"/>
      <c r="BS24" s="308"/>
      <c r="BT24" s="208" t="s">
        <v>244</v>
      </c>
      <c r="BU24" s="207">
        <v>232</v>
      </c>
      <c r="BV24" s="207">
        <v>109</v>
      </c>
    </row>
    <row r="25" spans="1:74" ht="14.5" x14ac:dyDescent="0.35">
      <c r="A25" s="346"/>
      <c r="B25" s="210" t="s">
        <v>245</v>
      </c>
      <c r="C25" s="202">
        <v>11447</v>
      </c>
      <c r="D25" s="202">
        <v>3678</v>
      </c>
      <c r="E25" s="202">
        <v>14003</v>
      </c>
      <c r="F25" s="83"/>
      <c r="G25" s="347"/>
      <c r="H25" s="208" t="s">
        <v>245</v>
      </c>
      <c r="I25" s="216">
        <v>13546</v>
      </c>
      <c r="J25" s="216">
        <v>25991</v>
      </c>
      <c r="K25" s="216">
        <v>39538</v>
      </c>
      <c r="L25" s="83"/>
      <c r="M25" s="317"/>
      <c r="N25" s="208" t="s">
        <v>245</v>
      </c>
      <c r="O25" s="209">
        <v>7200</v>
      </c>
      <c r="P25" s="209">
        <v>3100</v>
      </c>
      <c r="Q25" s="209">
        <v>1400</v>
      </c>
      <c r="R25" s="83"/>
      <c r="S25" s="308"/>
      <c r="T25" s="208" t="s">
        <v>245</v>
      </c>
      <c r="U25" s="217">
        <v>4095.4166666666665</v>
      </c>
      <c r="V25" s="217">
        <v>1224.5833333333333</v>
      </c>
      <c r="W25" s="217">
        <f t="shared" si="1"/>
        <v>5320</v>
      </c>
      <c r="X25" s="83"/>
      <c r="Y25" s="310"/>
      <c r="Z25" s="208" t="s">
        <v>245</v>
      </c>
      <c r="AA25" s="227">
        <v>4810</v>
      </c>
      <c r="AB25" s="83"/>
      <c r="AC25" s="267"/>
      <c r="AD25" s="208" t="s">
        <v>245</v>
      </c>
      <c r="AE25" s="209">
        <v>369</v>
      </c>
      <c r="AF25" s="209">
        <v>175</v>
      </c>
      <c r="AG25" s="83"/>
      <c r="AH25" s="344"/>
      <c r="AI25" s="213" t="s">
        <v>245</v>
      </c>
      <c r="AJ25" s="217">
        <v>5303</v>
      </c>
      <c r="AK25" s="217">
        <v>2580</v>
      </c>
      <c r="AL25" s="83"/>
      <c r="AM25" s="311"/>
      <c r="AN25" s="213" t="s">
        <v>245</v>
      </c>
      <c r="AO25" s="234">
        <v>1008</v>
      </c>
      <c r="AP25" s="234">
        <v>132</v>
      </c>
      <c r="AQ25" s="83"/>
      <c r="AR25" s="311"/>
      <c r="AS25" s="213" t="s">
        <v>245</v>
      </c>
      <c r="AT25" s="217">
        <v>57214.272081907402</v>
      </c>
      <c r="AU25" s="217">
        <v>79017.083333333299</v>
      </c>
      <c r="AV25" s="217">
        <v>136231.35541524069</v>
      </c>
      <c r="AW25" s="83"/>
      <c r="AX25" s="310"/>
      <c r="AY25" s="208" t="s">
        <v>245</v>
      </c>
      <c r="AZ25" s="207">
        <v>664.5</v>
      </c>
      <c r="BA25" s="207">
        <v>342.83333333333331</v>
      </c>
      <c r="BB25" s="83"/>
      <c r="BC25" s="345"/>
      <c r="BD25" s="262" t="s">
        <v>245</v>
      </c>
      <c r="BE25" s="258">
        <v>855</v>
      </c>
      <c r="BF25" s="258">
        <v>33661</v>
      </c>
      <c r="BG25" s="258">
        <v>3991</v>
      </c>
      <c r="BH25" s="258">
        <v>16517</v>
      </c>
      <c r="BI25" s="258">
        <v>55024</v>
      </c>
      <c r="BJ25" s="83"/>
      <c r="BK25" s="343"/>
      <c r="BL25" s="210" t="s">
        <v>245</v>
      </c>
      <c r="BM25" s="244">
        <v>3708.5833333333335</v>
      </c>
      <c r="BN25" s="244">
        <v>3786</v>
      </c>
      <c r="BO25" s="240">
        <v>0</v>
      </c>
      <c r="BP25" s="240">
        <v>0</v>
      </c>
      <c r="BQ25" s="244">
        <f t="shared" si="2"/>
        <v>7494.5833333333339</v>
      </c>
      <c r="BR25" s="83"/>
      <c r="BS25" s="308"/>
      <c r="BT25" s="208" t="s">
        <v>245</v>
      </c>
      <c r="BU25" s="207">
        <v>192</v>
      </c>
      <c r="BV25" s="207">
        <v>98</v>
      </c>
    </row>
    <row r="26" spans="1:74" ht="14.5" x14ac:dyDescent="0.35">
      <c r="A26" s="346"/>
      <c r="B26" s="210" t="s">
        <v>246</v>
      </c>
      <c r="C26" s="202">
        <v>9682</v>
      </c>
      <c r="D26" s="202">
        <v>4573</v>
      </c>
      <c r="E26" s="202">
        <v>17922</v>
      </c>
      <c r="F26" s="83"/>
      <c r="G26" s="347"/>
      <c r="H26" s="206" t="s">
        <v>246</v>
      </c>
      <c r="I26" s="216">
        <v>10286</v>
      </c>
      <c r="J26" s="216">
        <v>31261</v>
      </c>
      <c r="K26" s="216">
        <v>41547</v>
      </c>
      <c r="L26" s="83"/>
      <c r="M26" s="317"/>
      <c r="N26" s="225" t="s">
        <v>246</v>
      </c>
      <c r="O26" s="209">
        <v>6600</v>
      </c>
      <c r="P26" s="209">
        <v>3900</v>
      </c>
      <c r="Q26" s="209">
        <v>1600</v>
      </c>
      <c r="R26" s="83"/>
      <c r="S26" s="308"/>
      <c r="T26" s="206" t="s">
        <v>246</v>
      </c>
      <c r="U26" s="217">
        <v>3880.5833333333335</v>
      </c>
      <c r="V26" s="217">
        <v>1582.8333333333333</v>
      </c>
      <c r="W26" s="217">
        <f t="shared" si="1"/>
        <v>5463.416666666667</v>
      </c>
      <c r="X26" s="83"/>
      <c r="Y26" s="310"/>
      <c r="Z26" s="206" t="s">
        <v>246</v>
      </c>
      <c r="AA26" s="227">
        <v>5684</v>
      </c>
      <c r="AB26" s="83"/>
      <c r="AC26" s="267"/>
      <c r="AD26" s="225" t="s">
        <v>246</v>
      </c>
      <c r="AE26" s="209">
        <v>448</v>
      </c>
      <c r="AF26" s="209">
        <v>277</v>
      </c>
      <c r="AG26" s="83"/>
      <c r="AH26" s="344"/>
      <c r="AI26" s="207" t="s">
        <v>246</v>
      </c>
      <c r="AJ26" s="217">
        <v>6294</v>
      </c>
      <c r="AK26" s="217">
        <v>4129</v>
      </c>
      <c r="AL26" s="83"/>
      <c r="AM26" s="311"/>
      <c r="AN26" s="207" t="s">
        <v>246</v>
      </c>
      <c r="AO26" s="234">
        <v>944</v>
      </c>
      <c r="AP26" s="234">
        <v>188</v>
      </c>
      <c r="AQ26" s="83"/>
      <c r="AR26" s="311"/>
      <c r="AS26" s="207" t="s">
        <v>246</v>
      </c>
      <c r="AT26" s="217">
        <v>40039.811002960501</v>
      </c>
      <c r="AU26" s="217">
        <v>106000.83333333299</v>
      </c>
      <c r="AV26" s="217">
        <v>146040.64433629351</v>
      </c>
      <c r="AW26" s="83"/>
      <c r="AX26" s="310"/>
      <c r="AY26" s="206" t="s">
        <v>246</v>
      </c>
      <c r="AZ26" s="207">
        <v>626.16666666666663</v>
      </c>
      <c r="BA26" s="207">
        <v>383</v>
      </c>
      <c r="BB26" s="83"/>
      <c r="BC26" s="345"/>
      <c r="BD26" s="211" t="s">
        <v>246</v>
      </c>
      <c r="BE26" s="258">
        <v>427</v>
      </c>
      <c r="BF26" s="258">
        <v>31466</v>
      </c>
      <c r="BG26" s="258">
        <v>6638</v>
      </c>
      <c r="BH26" s="258">
        <v>25569</v>
      </c>
      <c r="BI26" s="258">
        <v>64099</v>
      </c>
      <c r="BJ26" s="83"/>
      <c r="BK26" s="343"/>
      <c r="BL26" s="210" t="s">
        <v>246</v>
      </c>
      <c r="BM26" s="244">
        <v>2551.75</v>
      </c>
      <c r="BN26" s="244">
        <v>4765</v>
      </c>
      <c r="BO26" s="240">
        <v>0</v>
      </c>
      <c r="BP26" s="240">
        <v>0</v>
      </c>
      <c r="BQ26" s="244">
        <f t="shared" si="2"/>
        <v>7316.75</v>
      </c>
      <c r="BR26" s="83"/>
      <c r="BS26" s="308"/>
      <c r="BT26" s="206" t="s">
        <v>246</v>
      </c>
      <c r="BU26" s="207">
        <v>201</v>
      </c>
      <c r="BV26" s="207">
        <v>130</v>
      </c>
    </row>
    <row r="27" spans="1:74" ht="14.5" x14ac:dyDescent="0.35">
      <c r="A27" s="346"/>
      <c r="B27" s="210" t="s">
        <v>247</v>
      </c>
      <c r="C27" s="202">
        <v>5976</v>
      </c>
      <c r="D27" s="202">
        <v>4155</v>
      </c>
      <c r="E27" s="202">
        <v>13209</v>
      </c>
      <c r="F27" s="83"/>
      <c r="G27" s="347"/>
      <c r="H27" s="206" t="s">
        <v>247</v>
      </c>
      <c r="I27" s="216">
        <v>5634</v>
      </c>
      <c r="J27" s="216">
        <v>19985</v>
      </c>
      <c r="K27" s="216">
        <v>25619</v>
      </c>
      <c r="L27" s="83"/>
      <c r="M27" s="317"/>
      <c r="N27" s="225" t="s">
        <v>247</v>
      </c>
      <c r="O27" s="209">
        <v>3400</v>
      </c>
      <c r="P27" s="209">
        <v>2100</v>
      </c>
      <c r="Q27" s="209">
        <v>900</v>
      </c>
      <c r="R27" s="83"/>
      <c r="S27" s="308"/>
      <c r="T27" s="206" t="s">
        <v>247</v>
      </c>
      <c r="U27" s="217">
        <v>2217.5</v>
      </c>
      <c r="V27" s="217">
        <v>889.33333333333337</v>
      </c>
      <c r="W27" s="217">
        <f t="shared" si="1"/>
        <v>3106.8333333333335</v>
      </c>
      <c r="X27" s="83"/>
      <c r="Y27" s="310"/>
      <c r="Z27" s="206" t="s">
        <v>247</v>
      </c>
      <c r="AA27" s="227">
        <v>2910</v>
      </c>
      <c r="AB27" s="83"/>
      <c r="AC27" s="267"/>
      <c r="AD27" s="225" t="s">
        <v>247</v>
      </c>
      <c r="AE27" s="209">
        <v>278</v>
      </c>
      <c r="AF27" s="209">
        <v>5</v>
      </c>
      <c r="AG27" s="83"/>
      <c r="AH27" s="344"/>
      <c r="AI27" s="207" t="s">
        <v>247</v>
      </c>
      <c r="AJ27" s="217">
        <v>4002</v>
      </c>
      <c r="AK27" s="217">
        <v>2585</v>
      </c>
      <c r="AL27" s="83"/>
      <c r="AM27" s="311"/>
      <c r="AN27" s="207" t="s">
        <v>247</v>
      </c>
      <c r="AO27" s="234">
        <v>307</v>
      </c>
      <c r="AP27" s="234">
        <v>69</v>
      </c>
      <c r="AQ27" s="83"/>
      <c r="AR27" s="311"/>
      <c r="AS27" s="207" t="s">
        <v>247</v>
      </c>
      <c r="AT27" s="217">
        <v>16967.403980587798</v>
      </c>
      <c r="AU27" s="217">
        <v>82068.416666666701</v>
      </c>
      <c r="AV27" s="217">
        <v>99035.820647254499</v>
      </c>
      <c r="AW27" s="83"/>
      <c r="AX27" s="310"/>
      <c r="AY27" s="206" t="s">
        <v>247</v>
      </c>
      <c r="AZ27" s="207">
        <v>871</v>
      </c>
      <c r="BA27" s="207">
        <v>421.5</v>
      </c>
      <c r="BB27" s="83"/>
      <c r="BC27" s="345"/>
      <c r="BD27" s="211" t="s">
        <v>247</v>
      </c>
      <c r="BE27" s="258">
        <v>99</v>
      </c>
      <c r="BF27" s="258">
        <v>23268</v>
      </c>
      <c r="BG27" s="258">
        <v>5102</v>
      </c>
      <c r="BH27" s="258">
        <v>21506</v>
      </c>
      <c r="BI27" s="258">
        <v>49975</v>
      </c>
      <c r="BJ27" s="83"/>
      <c r="BK27" s="343"/>
      <c r="BL27" s="210" t="s">
        <v>248</v>
      </c>
      <c r="BM27" s="244">
        <v>1224.75</v>
      </c>
      <c r="BN27" s="244">
        <v>3261</v>
      </c>
      <c r="BO27" s="240">
        <v>0</v>
      </c>
      <c r="BP27" s="240">
        <v>0</v>
      </c>
      <c r="BQ27" s="244">
        <f t="shared" si="2"/>
        <v>4485.75</v>
      </c>
      <c r="BR27" s="83"/>
      <c r="BS27" s="308"/>
      <c r="BT27" s="206" t="s">
        <v>247</v>
      </c>
      <c r="BU27" s="207">
        <v>167</v>
      </c>
      <c r="BV27" s="207">
        <v>132</v>
      </c>
    </row>
    <row r="28" spans="1:74" ht="14.5" x14ac:dyDescent="0.35">
      <c r="B28" s="349" t="s">
        <v>249</v>
      </c>
      <c r="C28" s="349"/>
      <c r="D28" s="349"/>
      <c r="E28" s="349"/>
      <c r="F28" s="83"/>
      <c r="G28" s="350" t="s">
        <v>250</v>
      </c>
      <c r="H28" s="350"/>
      <c r="I28" s="350"/>
      <c r="J28" s="350"/>
      <c r="K28" s="350"/>
      <c r="L28" s="83"/>
      <c r="R28" s="83"/>
      <c r="X28" s="83"/>
      <c r="AB28" s="83"/>
      <c r="AG28" s="83"/>
      <c r="AL28" s="83"/>
      <c r="AQ28" s="83"/>
      <c r="AW28" s="83"/>
      <c r="BB28" s="83"/>
      <c r="BC28" s="264"/>
      <c r="BD28" s="2"/>
      <c r="BE28" s="2"/>
      <c r="BF28" s="2"/>
      <c r="BG28" s="2"/>
      <c r="BH28" s="2"/>
      <c r="BI28" s="2"/>
      <c r="BJ28" s="83"/>
      <c r="BR28" s="83"/>
    </row>
    <row r="29" spans="1:74" ht="14.5" x14ac:dyDescent="0.35">
      <c r="F29" s="83"/>
      <c r="L29" s="83"/>
      <c r="M29" s="218" t="s">
        <v>201</v>
      </c>
      <c r="N29" s="219"/>
      <c r="O29" s="37"/>
      <c r="R29" s="83"/>
      <c r="X29" s="83"/>
      <c r="AB29" s="83"/>
      <c r="AG29" s="83"/>
      <c r="AL29" s="83"/>
      <c r="AQ29" s="83"/>
      <c r="AW29" s="83"/>
      <c r="BB29" s="83"/>
      <c r="BC29" s="264"/>
      <c r="BD29" s="2"/>
      <c r="BE29" s="2"/>
      <c r="BF29" s="221" t="s">
        <v>187</v>
      </c>
      <c r="BG29" s="251"/>
      <c r="BH29" s="251"/>
      <c r="BI29" s="251"/>
      <c r="BJ29" s="83"/>
      <c r="BR29" s="83"/>
    </row>
    <row r="30" spans="1:74" ht="14.5" x14ac:dyDescent="0.35">
      <c r="F30" s="83"/>
      <c r="L30" s="83"/>
      <c r="M30" s="218" t="s">
        <v>202</v>
      </c>
      <c r="N30" s="222"/>
      <c r="O30" s="223"/>
      <c r="R30" s="83"/>
      <c r="X30" s="83"/>
      <c r="AB30" s="83"/>
      <c r="AG30" s="83"/>
      <c r="AL30" s="83"/>
      <c r="AQ30" s="83"/>
      <c r="AW30" s="83"/>
      <c r="BB30" s="83"/>
      <c r="BC30" s="2"/>
      <c r="BD30" s="2"/>
      <c r="BE30" s="2"/>
      <c r="BF30" s="221" t="s">
        <v>188</v>
      </c>
      <c r="BG30" s="251"/>
      <c r="BH30" s="97"/>
      <c r="BI30" s="252"/>
      <c r="BJ30" s="83"/>
      <c r="BR30" s="83"/>
    </row>
    <row r="31" spans="1:74" ht="14.5" x14ac:dyDescent="0.35">
      <c r="F31" s="83"/>
      <c r="L31" s="83"/>
      <c r="M31" s="221" t="s">
        <v>188</v>
      </c>
      <c r="N31" s="37"/>
      <c r="O31" s="37"/>
      <c r="R31" s="83"/>
      <c r="X31" s="83"/>
      <c r="AB31" s="83"/>
      <c r="AG31" s="83"/>
      <c r="AL31" s="83"/>
      <c r="AQ31" s="83"/>
      <c r="AW31" s="83"/>
      <c r="BB31" s="83"/>
      <c r="BJ31" s="83"/>
      <c r="BR31" s="83"/>
    </row>
    <row r="32" spans="1:74" ht="14.5" x14ac:dyDescent="0.35">
      <c r="F32" s="83"/>
      <c r="L32" s="83"/>
      <c r="R32" s="83"/>
      <c r="X32" s="83"/>
      <c r="AB32" s="83"/>
      <c r="AG32" s="83"/>
      <c r="AL32" s="83"/>
      <c r="AQ32" s="83"/>
      <c r="AW32" s="83"/>
      <c r="BB32" s="83"/>
      <c r="BJ32" s="83"/>
      <c r="BR32" s="83"/>
    </row>
    <row r="33" spans="6:70" ht="14.5" x14ac:dyDescent="0.35">
      <c r="F33" s="83"/>
      <c r="L33" s="83"/>
      <c r="R33" s="83"/>
      <c r="X33" s="83"/>
      <c r="AB33" s="83"/>
      <c r="AG33" s="83"/>
      <c r="AL33" s="83"/>
      <c r="AQ33" s="83"/>
      <c r="AW33" s="83"/>
      <c r="BB33" s="83"/>
      <c r="BJ33" s="83"/>
      <c r="BR33" s="83"/>
    </row>
    <row r="34" spans="6:70" ht="14.5" x14ac:dyDescent="0.35">
      <c r="F34" s="84"/>
      <c r="L34" s="84"/>
      <c r="R34" s="84"/>
      <c r="X34" s="84"/>
      <c r="AB34" s="84"/>
      <c r="AG34" s="84"/>
      <c r="AL34" s="84"/>
      <c r="AQ34" s="84"/>
      <c r="AW34" s="84"/>
      <c r="BB34" s="84"/>
      <c r="BJ34" s="84"/>
      <c r="BR34" s="84"/>
    </row>
    <row r="35" spans="6:70" ht="14.5" x14ac:dyDescent="0.35">
      <c r="F35" s="85"/>
      <c r="L35" s="85"/>
      <c r="R35" s="85"/>
      <c r="X35" s="85"/>
      <c r="AB35" s="85"/>
      <c r="AG35" s="85"/>
      <c r="AL35" s="85"/>
      <c r="AQ35" s="85"/>
      <c r="AW35" s="85"/>
      <c r="BB35" s="85"/>
      <c r="BJ35" s="85"/>
      <c r="BR35" s="85"/>
    </row>
    <row r="36" spans="6:70" ht="14.5" x14ac:dyDescent="0.35">
      <c r="F36" s="86"/>
      <c r="L36" s="86"/>
      <c r="R36" s="86"/>
      <c r="X36" s="86"/>
      <c r="AB36" s="86"/>
      <c r="AG36" s="86"/>
      <c r="AL36" s="86"/>
      <c r="AQ36" s="86"/>
      <c r="AW36" s="86"/>
      <c r="BB36" s="86"/>
      <c r="BJ36" s="86"/>
      <c r="BR36" s="86"/>
    </row>
    <row r="37" spans="6:70" ht="14.5" x14ac:dyDescent="0.35">
      <c r="F37" s="86"/>
      <c r="L37" s="86"/>
      <c r="R37" s="86"/>
      <c r="X37" s="86"/>
      <c r="AB37" s="86"/>
      <c r="AG37" s="86"/>
      <c r="AL37" s="86"/>
      <c r="AQ37" s="86"/>
      <c r="AW37" s="86"/>
      <c r="BB37" s="86"/>
      <c r="BJ37" s="86"/>
      <c r="BR37" s="86"/>
    </row>
    <row r="40" spans="6:70" ht="14.5" x14ac:dyDescent="0.35">
      <c r="F40" s="88"/>
      <c r="L40" s="88"/>
      <c r="R40" s="88"/>
      <c r="X40" s="88"/>
      <c r="AB40" s="88"/>
      <c r="AG40" s="88"/>
      <c r="AL40" s="88"/>
      <c r="AQ40" s="88"/>
      <c r="AW40" s="88"/>
      <c r="BB40" s="88"/>
      <c r="BJ40" s="88"/>
      <c r="BR40" s="88"/>
    </row>
    <row r="41" spans="6:70" ht="14.5" x14ac:dyDescent="0.35">
      <c r="F41" s="89"/>
      <c r="L41" s="89"/>
      <c r="R41" s="89"/>
      <c r="X41" s="89"/>
      <c r="AB41" s="89"/>
      <c r="AG41" s="89"/>
      <c r="AL41" s="89"/>
      <c r="AQ41" s="89"/>
      <c r="AW41" s="89"/>
      <c r="BB41" s="89"/>
      <c r="BJ41" s="89"/>
      <c r="BR41" s="89"/>
    </row>
    <row r="42" spans="6:70" ht="14.5" x14ac:dyDescent="0.35">
      <c r="F42" s="89"/>
      <c r="L42" s="89"/>
      <c r="R42" s="89"/>
      <c r="X42" s="89"/>
      <c r="AB42" s="89"/>
      <c r="AG42" s="89"/>
      <c r="AL42" s="89"/>
      <c r="AQ42" s="89"/>
      <c r="AW42" s="89"/>
      <c r="BB42" s="89"/>
      <c r="BJ42" s="89"/>
      <c r="BR42" s="89"/>
    </row>
  </sheetData>
  <mergeCells count="72">
    <mergeCell ref="M18:M22"/>
    <mergeCell ref="M5:Q5"/>
    <mergeCell ref="AR23:AR27"/>
    <mergeCell ref="AX23:AX27"/>
    <mergeCell ref="AM18:AM22"/>
    <mergeCell ref="AM5:AP5"/>
    <mergeCell ref="AH8:AH12"/>
    <mergeCell ref="AH13:AH17"/>
    <mergeCell ref="AH18:AH22"/>
    <mergeCell ref="AH5:AK5"/>
    <mergeCell ref="AC8:AC12"/>
    <mergeCell ref="S18:S22"/>
    <mergeCell ref="S5:W5"/>
    <mergeCell ref="Y8:Y12"/>
    <mergeCell ref="Y13:Y17"/>
    <mergeCell ref="Y18:Y22"/>
    <mergeCell ref="B28:E28"/>
    <mergeCell ref="G28:K28"/>
    <mergeCell ref="A1:XFD1"/>
    <mergeCell ref="M8:M12"/>
    <mergeCell ref="M13:M17"/>
    <mergeCell ref="G5:K5"/>
    <mergeCell ref="A8:A12"/>
    <mergeCell ref="A13:A17"/>
    <mergeCell ref="A5:E5"/>
    <mergeCell ref="G8:G12"/>
    <mergeCell ref="G13:G17"/>
    <mergeCell ref="S8:S12"/>
    <mergeCell ref="A18:A22"/>
    <mergeCell ref="G18:G22"/>
    <mergeCell ref="AC18:AC22"/>
    <mergeCell ref="AC5:AF5"/>
    <mergeCell ref="AR18:AR22"/>
    <mergeCell ref="AR5:AV5"/>
    <mergeCell ref="BC18:BC22"/>
    <mergeCell ref="AX8:AX12"/>
    <mergeCell ref="AX13:AX17"/>
    <mergeCell ref="AX18:AX22"/>
    <mergeCell ref="AX5:BA5"/>
    <mergeCell ref="BC5:BG5"/>
    <mergeCell ref="BS18:BS22"/>
    <mergeCell ref="BS5:BV5"/>
    <mergeCell ref="BK8:BK12"/>
    <mergeCell ref="BK13:BK17"/>
    <mergeCell ref="BK18:BK22"/>
    <mergeCell ref="BK5:BQ5"/>
    <mergeCell ref="A2:XFD2"/>
    <mergeCell ref="A3:XFD3"/>
    <mergeCell ref="A4:XFD4"/>
    <mergeCell ref="BS8:BS12"/>
    <mergeCell ref="BS13:BS17"/>
    <mergeCell ref="BC8:BC12"/>
    <mergeCell ref="BC13:BC17"/>
    <mergeCell ref="AM13:AM17"/>
    <mergeCell ref="AR8:AR12"/>
    <mergeCell ref="AR13:AR17"/>
    <mergeCell ref="AC13:AC17"/>
    <mergeCell ref="AM8:AM12"/>
    <mergeCell ref="Y5:AA5"/>
    <mergeCell ref="S13:S17"/>
    <mergeCell ref="BH5:BI5"/>
    <mergeCell ref="A23:A27"/>
    <mergeCell ref="G23:G27"/>
    <mergeCell ref="M23:M27"/>
    <mergeCell ref="S23:S27"/>
    <mergeCell ref="Y23:Y27"/>
    <mergeCell ref="BK23:BK27"/>
    <mergeCell ref="BS23:BS27"/>
    <mergeCell ref="AC23:AC27"/>
    <mergeCell ref="AH23:AH27"/>
    <mergeCell ref="AM23:AM27"/>
    <mergeCell ref="BC23:BC2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Y42"/>
  <sheetViews>
    <sheetView workbookViewId="0">
      <selection activeCell="AQ17" sqref="AQ17"/>
    </sheetView>
  </sheetViews>
  <sheetFormatPr defaultRowHeight="15" customHeight="1" x14ac:dyDescent="0.35"/>
  <cols>
    <col min="1" max="1" width="11.7265625" customWidth="1"/>
    <col min="2" max="4" width="14.54296875" customWidth="1"/>
    <col min="5" max="5" width="0.54296875" style="87" customWidth="1"/>
    <col min="6" max="6" width="9" bestFit="1" customWidth="1"/>
    <col min="7" max="9" width="17.54296875" customWidth="1"/>
    <col min="10" max="10" width="0.54296875" style="87" customWidth="1"/>
    <col min="11" max="11" width="11.54296875" customWidth="1"/>
    <col min="12" max="12" width="12.54296875" customWidth="1"/>
    <col min="13" max="13" width="14.7265625" customWidth="1"/>
    <col min="14" max="14" width="12.54296875" customWidth="1"/>
    <col min="15" max="15" width="0.54296875" style="87" customWidth="1"/>
    <col min="16" max="16" width="9" bestFit="1" customWidth="1"/>
    <col min="17" max="19" width="11.54296875" customWidth="1"/>
    <col min="20" max="20" width="0.54296875" style="87" customWidth="1"/>
    <col min="21" max="21" width="9" bestFit="1" customWidth="1"/>
    <col min="22" max="22" width="22.453125" customWidth="1"/>
    <col min="23" max="23" width="0.54296875" style="87" customWidth="1"/>
    <col min="25" max="26" width="18.54296875" customWidth="1"/>
    <col min="27" max="27" width="0.54296875" style="87" customWidth="1"/>
    <col min="28" max="28" width="9" bestFit="1" customWidth="1"/>
    <col min="29" max="30" width="14.54296875" customWidth="1"/>
    <col min="31" max="31" width="0.54296875" style="87" customWidth="1"/>
    <col min="32" max="32" width="9" bestFit="1" customWidth="1"/>
    <col min="33" max="34" width="16.54296875" customWidth="1"/>
    <col min="35" max="35" width="0.54296875" style="87" customWidth="1"/>
    <col min="36" max="36" width="9" bestFit="1" customWidth="1"/>
    <col min="37" max="39" width="15.54296875" customWidth="1"/>
    <col min="40" max="40" width="0.54296875" style="87" customWidth="1"/>
    <col min="41" max="41" width="9" bestFit="1" customWidth="1"/>
    <col min="42" max="43" width="14.54296875" customWidth="1"/>
    <col min="44" max="44" width="0.54296875" style="87" customWidth="1"/>
    <col min="46" max="49" width="18.54296875" customWidth="1"/>
    <col min="50" max="50" width="0.54296875" style="87" customWidth="1"/>
    <col min="51" max="51" width="9" bestFit="1" customWidth="1"/>
    <col min="52" max="55" width="8.54296875" customWidth="1"/>
    <col min="56" max="56" width="0.54296875" style="87" customWidth="1"/>
    <col min="57" max="57" width="9" bestFit="1" customWidth="1"/>
    <col min="58" max="59" width="19.54296875" customWidth="1"/>
  </cols>
  <sheetData>
    <row r="1" spans="1:155" s="281" customFormat="1" ht="26" x14ac:dyDescent="0.6">
      <c r="A1" s="281" t="s">
        <v>0</v>
      </c>
    </row>
    <row r="2" spans="1:155" s="305" customFormat="1" ht="14.5" x14ac:dyDescent="0.35"/>
    <row r="3" spans="1:155" s="354" customFormat="1" ht="18.649999999999999" customHeight="1" x14ac:dyDescent="0.35">
      <c r="A3" s="354" t="s">
        <v>13</v>
      </c>
    </row>
    <row r="4" spans="1:155" s="284" customFormat="1" ht="14.5" x14ac:dyDescent="0.35"/>
    <row r="5" spans="1:155" s="63" customFormat="1" ht="18.649999999999999" customHeight="1" x14ac:dyDescent="0.35">
      <c r="A5" s="71" t="s">
        <v>111</v>
      </c>
      <c r="B5" s="64"/>
      <c r="C5" s="64"/>
      <c r="D5" s="64"/>
      <c r="E5" s="81"/>
      <c r="F5" s="304" t="s">
        <v>112</v>
      </c>
      <c r="G5" s="304"/>
      <c r="H5" s="304"/>
      <c r="I5" s="90"/>
      <c r="J5" s="81"/>
      <c r="K5" s="71" t="s">
        <v>113</v>
      </c>
      <c r="L5" s="64"/>
      <c r="M5" s="64"/>
      <c r="N5" s="64"/>
      <c r="O5" s="81"/>
      <c r="P5" s="304" t="s">
        <v>114</v>
      </c>
      <c r="Q5" s="304"/>
      <c r="R5" s="304"/>
      <c r="S5" s="304"/>
      <c r="T5" s="81"/>
      <c r="U5" s="295" t="s">
        <v>115</v>
      </c>
      <c r="V5" s="295"/>
      <c r="W5" s="81"/>
      <c r="X5" s="90" t="s">
        <v>116</v>
      </c>
      <c r="Y5" s="90"/>
      <c r="Z5" s="90"/>
      <c r="AA5" s="81"/>
      <c r="AB5" s="295" t="s">
        <v>117</v>
      </c>
      <c r="AC5" s="295"/>
      <c r="AD5" s="295"/>
      <c r="AE5" s="81"/>
      <c r="AF5" s="304" t="s">
        <v>118</v>
      </c>
      <c r="AG5" s="304"/>
      <c r="AH5" s="304"/>
      <c r="AI5" s="81"/>
      <c r="AJ5" s="295" t="s">
        <v>119</v>
      </c>
      <c r="AK5" s="295"/>
      <c r="AL5" s="64"/>
      <c r="AM5" s="64"/>
      <c r="AN5" s="81"/>
      <c r="AO5" s="304" t="s">
        <v>120</v>
      </c>
      <c r="AP5" s="304"/>
      <c r="AQ5" s="304"/>
      <c r="AR5" s="81"/>
      <c r="AS5" s="64" t="s">
        <v>121</v>
      </c>
      <c r="AT5" s="64"/>
      <c r="AU5" s="64"/>
      <c r="AV5" s="64"/>
      <c r="AW5" s="64"/>
      <c r="AX5" s="81"/>
      <c r="AY5" s="294" t="s">
        <v>122</v>
      </c>
      <c r="AZ5" s="294"/>
      <c r="BA5" s="294"/>
      <c r="BB5" s="294"/>
      <c r="BC5" s="294"/>
      <c r="BD5" s="81"/>
      <c r="BE5" s="295" t="s">
        <v>123</v>
      </c>
      <c r="BF5" s="295"/>
      <c r="BG5" s="295"/>
      <c r="BH5" s="64"/>
      <c r="BI5" s="64"/>
      <c r="BJ5" s="64"/>
      <c r="BK5" s="64"/>
      <c r="BL5" s="64"/>
      <c r="BM5" s="64"/>
      <c r="BN5" s="64"/>
      <c r="BO5" s="64"/>
      <c r="BP5" s="64"/>
      <c r="BQ5" s="64"/>
      <c r="BR5" s="64"/>
      <c r="BS5" s="64"/>
      <c r="BT5" s="64"/>
      <c r="BU5" s="64"/>
      <c r="BV5" s="64"/>
      <c r="BW5" s="64"/>
      <c r="BX5" s="64"/>
      <c r="BY5" s="64"/>
      <c r="BZ5" s="64"/>
      <c r="CA5" s="64"/>
      <c r="CB5" s="64"/>
      <c r="CC5" s="64"/>
      <c r="CD5" s="64"/>
      <c r="CE5" s="64"/>
      <c r="CF5" s="64"/>
      <c r="CG5" s="64"/>
      <c r="CH5" s="64"/>
      <c r="CI5" s="64"/>
      <c r="CJ5" s="64"/>
      <c r="CK5" s="64"/>
      <c r="CL5" s="64"/>
      <c r="CM5" s="64"/>
      <c r="CN5" s="64"/>
      <c r="CO5" s="64"/>
      <c r="CP5" s="64"/>
      <c r="CQ5" s="64"/>
      <c r="CR5" s="64"/>
      <c r="CS5" s="64"/>
      <c r="CT5" s="64"/>
      <c r="CU5" s="64"/>
      <c r="CV5" s="64"/>
      <c r="CW5" s="64"/>
      <c r="CX5" s="64"/>
      <c r="CY5" s="64"/>
      <c r="CZ5" s="64"/>
      <c r="DA5" s="64"/>
      <c r="DB5" s="64"/>
      <c r="DC5" s="64"/>
      <c r="DD5" s="64"/>
      <c r="DE5" s="64"/>
      <c r="DF5" s="64"/>
      <c r="DG5" s="64"/>
      <c r="DH5" s="64"/>
      <c r="DI5" s="64"/>
      <c r="DJ5" s="64"/>
      <c r="DK5" s="64"/>
      <c r="DL5" s="64"/>
      <c r="DM5" s="64"/>
      <c r="DN5" s="64"/>
      <c r="DO5" s="64"/>
      <c r="DP5" s="64"/>
      <c r="DQ5" s="64"/>
      <c r="DR5" s="64"/>
      <c r="DS5" s="64"/>
      <c r="DT5" s="64"/>
      <c r="DU5" s="64"/>
      <c r="DV5" s="64"/>
      <c r="DW5" s="64"/>
      <c r="DX5" s="64"/>
      <c r="DY5" s="64"/>
      <c r="DZ5" s="64"/>
      <c r="EA5" s="64"/>
      <c r="EB5" s="64"/>
      <c r="EC5" s="64"/>
      <c r="ED5" s="64"/>
      <c r="EE5" s="64"/>
      <c r="EF5" s="64"/>
      <c r="EG5" s="64"/>
      <c r="EH5" s="64"/>
      <c r="EI5" s="64"/>
      <c r="EJ5" s="64"/>
      <c r="EK5" s="64"/>
      <c r="EL5" s="64"/>
      <c r="EM5" s="64"/>
      <c r="EN5" s="64"/>
      <c r="EO5" s="64"/>
      <c r="EP5" s="64"/>
      <c r="EQ5" s="64"/>
      <c r="ER5" s="64"/>
      <c r="ES5" s="64"/>
      <c r="ET5" s="64"/>
      <c r="EU5" s="64"/>
      <c r="EV5" s="64"/>
      <c r="EW5" s="64"/>
    </row>
    <row r="6" spans="1:155" s="132" customFormat="1" ht="29.15" customHeight="1" x14ac:dyDescent="0.35">
      <c r="A6" s="122"/>
      <c r="B6" s="122" t="s">
        <v>124</v>
      </c>
      <c r="C6" s="197" t="s">
        <v>236</v>
      </c>
      <c r="D6" s="122" t="s">
        <v>204</v>
      </c>
      <c r="E6" s="105"/>
      <c r="F6" s="106"/>
      <c r="G6" s="122" t="s">
        <v>127</v>
      </c>
      <c r="H6" s="122" t="s">
        <v>128</v>
      </c>
      <c r="I6" s="122" t="s">
        <v>129</v>
      </c>
      <c r="J6" s="105"/>
      <c r="K6" s="106"/>
      <c r="L6" s="74" t="s">
        <v>191</v>
      </c>
      <c r="M6" s="66" t="s">
        <v>205</v>
      </c>
      <c r="N6" s="66" t="s">
        <v>192</v>
      </c>
      <c r="O6" s="105"/>
      <c r="P6" s="106"/>
      <c r="Q6" s="49" t="s">
        <v>193</v>
      </c>
      <c r="R6" s="49" t="s">
        <v>194</v>
      </c>
      <c r="S6" s="49" t="s">
        <v>129</v>
      </c>
      <c r="T6" s="105"/>
      <c r="U6" s="99"/>
      <c r="V6" s="49" t="s">
        <v>124</v>
      </c>
      <c r="W6" s="105"/>
      <c r="X6" s="52"/>
      <c r="Y6" s="52" t="s">
        <v>127</v>
      </c>
      <c r="Z6" s="111" t="s">
        <v>206</v>
      </c>
      <c r="AA6" s="105"/>
      <c r="AB6" s="106"/>
      <c r="AC6" s="74" t="s">
        <v>196</v>
      </c>
      <c r="AD6" s="66" t="s">
        <v>251</v>
      </c>
      <c r="AE6" s="105"/>
      <c r="AF6" s="178"/>
      <c r="AG6" s="51" t="s">
        <v>127</v>
      </c>
      <c r="AH6" s="151" t="s">
        <v>139</v>
      </c>
      <c r="AI6" s="105"/>
      <c r="AJ6" s="35"/>
      <c r="AK6" s="51" t="s">
        <v>140</v>
      </c>
      <c r="AL6" s="51" t="s">
        <v>197</v>
      </c>
      <c r="AM6" s="51" t="s">
        <v>129</v>
      </c>
      <c r="AN6" s="105"/>
      <c r="AO6" s="99"/>
      <c r="AP6" s="49" t="s">
        <v>145</v>
      </c>
      <c r="AQ6" s="49" t="s">
        <v>237</v>
      </c>
      <c r="AR6" s="105"/>
      <c r="AS6" s="99"/>
      <c r="AT6" s="52" t="s">
        <v>144</v>
      </c>
      <c r="AU6" s="52" t="s">
        <v>145</v>
      </c>
      <c r="AV6" s="52" t="s">
        <v>146</v>
      </c>
      <c r="AW6" s="52" t="s">
        <v>252</v>
      </c>
      <c r="AX6" s="105"/>
      <c r="AY6" s="106"/>
      <c r="AZ6" s="49" t="s">
        <v>148</v>
      </c>
      <c r="BA6" s="49" t="s">
        <v>149</v>
      </c>
      <c r="BB6" s="49" t="s">
        <v>150</v>
      </c>
      <c r="BC6" s="49" t="s">
        <v>151</v>
      </c>
      <c r="BD6" s="105"/>
      <c r="BE6" s="106"/>
      <c r="BF6" s="49" t="s">
        <v>145</v>
      </c>
      <c r="BG6" s="49" t="s">
        <v>210</v>
      </c>
      <c r="BH6" s="178"/>
      <c r="BI6" s="178"/>
      <c r="BJ6" s="178"/>
      <c r="BK6" s="178"/>
      <c r="BL6" s="178"/>
      <c r="BM6" s="178"/>
      <c r="BN6" s="178"/>
      <c r="BO6" s="178"/>
      <c r="BP6" s="178"/>
      <c r="BQ6" s="178"/>
      <c r="BR6" s="178"/>
      <c r="BS6" s="178"/>
      <c r="BT6" s="178"/>
      <c r="BU6" s="178"/>
      <c r="BV6" s="178"/>
      <c r="BW6" s="178"/>
      <c r="BX6" s="178"/>
      <c r="BY6" s="178"/>
      <c r="BZ6" s="178"/>
      <c r="CA6" s="178"/>
      <c r="CB6" s="178"/>
      <c r="CC6" s="178"/>
      <c r="CD6" s="178"/>
      <c r="CE6" s="178"/>
      <c r="CF6" s="178"/>
      <c r="CG6" s="178"/>
      <c r="CH6" s="178"/>
      <c r="CI6" s="178"/>
      <c r="CJ6" s="178"/>
      <c r="CK6" s="178"/>
      <c r="CL6" s="178"/>
      <c r="CM6" s="178"/>
      <c r="CN6" s="178"/>
      <c r="CO6" s="178"/>
      <c r="CP6" s="178"/>
      <c r="CQ6" s="178"/>
      <c r="CR6" s="178"/>
      <c r="CS6" s="178"/>
      <c r="CT6" s="178"/>
      <c r="CU6" s="178"/>
      <c r="CV6" s="178"/>
      <c r="CW6" s="178"/>
      <c r="CX6" s="178"/>
      <c r="CY6" s="178"/>
      <c r="CZ6" s="178"/>
      <c r="DA6" s="178"/>
      <c r="DB6" s="178"/>
      <c r="DC6" s="178"/>
      <c r="DD6" s="178"/>
      <c r="DE6" s="178"/>
      <c r="DF6" s="178"/>
      <c r="DG6" s="178"/>
      <c r="DH6" s="178"/>
      <c r="DI6" s="178"/>
      <c r="DJ6" s="178"/>
      <c r="DK6" s="178"/>
      <c r="DL6" s="178"/>
      <c r="DM6" s="178"/>
      <c r="DN6" s="178"/>
      <c r="DO6" s="178"/>
      <c r="DP6" s="178"/>
      <c r="DQ6" s="178"/>
      <c r="DR6" s="178"/>
      <c r="DS6" s="178"/>
      <c r="DT6" s="178"/>
      <c r="DU6" s="178"/>
      <c r="DV6" s="178"/>
      <c r="DW6" s="178"/>
      <c r="DX6" s="178"/>
      <c r="DY6" s="178"/>
      <c r="DZ6" s="178"/>
      <c r="EA6" s="178"/>
      <c r="EB6" s="178"/>
      <c r="EC6" s="178"/>
      <c r="ED6" s="178"/>
      <c r="EE6" s="178"/>
      <c r="EF6" s="178"/>
      <c r="EG6" s="178"/>
      <c r="EH6" s="178"/>
      <c r="EI6" s="178"/>
      <c r="EJ6" s="178"/>
      <c r="EK6" s="178"/>
      <c r="EL6" s="178"/>
      <c r="EM6" s="178"/>
      <c r="EN6" s="178"/>
      <c r="EO6" s="178"/>
      <c r="EP6" s="178"/>
      <c r="EQ6" s="178"/>
      <c r="ER6" s="178"/>
      <c r="ES6" s="178"/>
      <c r="ET6" s="178"/>
      <c r="EU6" s="178"/>
      <c r="EV6" s="178"/>
      <c r="EW6" s="178"/>
      <c r="EX6" s="178"/>
      <c r="EY6" s="178"/>
    </row>
    <row r="7" spans="1:155" s="14" customFormat="1" ht="14.5" x14ac:dyDescent="0.35">
      <c r="A7" s="75" t="s">
        <v>153</v>
      </c>
      <c r="B7" s="75" t="s">
        <v>199</v>
      </c>
      <c r="C7" s="75" t="s">
        <v>199</v>
      </c>
      <c r="D7" s="75" t="s">
        <v>199</v>
      </c>
      <c r="E7" s="82"/>
      <c r="F7" s="24" t="s">
        <v>153</v>
      </c>
      <c r="G7" s="24" t="s">
        <v>199</v>
      </c>
      <c r="H7" s="24" t="s">
        <v>199</v>
      </c>
      <c r="I7" s="24" t="s">
        <v>199</v>
      </c>
      <c r="J7" s="82"/>
      <c r="K7" s="24" t="s">
        <v>153</v>
      </c>
      <c r="L7" s="24" t="s">
        <v>199</v>
      </c>
      <c r="M7" s="24" t="s">
        <v>199</v>
      </c>
      <c r="N7" s="24" t="s">
        <v>199</v>
      </c>
      <c r="O7" s="82"/>
      <c r="P7" s="24" t="s">
        <v>153</v>
      </c>
      <c r="Q7" s="24" t="s">
        <v>199</v>
      </c>
      <c r="R7" s="24" t="s">
        <v>199</v>
      </c>
      <c r="S7" s="24" t="s">
        <v>199</v>
      </c>
      <c r="T7" s="82"/>
      <c r="U7" s="24" t="s">
        <v>153</v>
      </c>
      <c r="V7" s="24" t="s">
        <v>199</v>
      </c>
      <c r="W7" s="82"/>
      <c r="X7" s="138" t="s">
        <v>153</v>
      </c>
      <c r="Y7" s="139" t="s">
        <v>199</v>
      </c>
      <c r="Z7" s="139" t="s">
        <v>199</v>
      </c>
      <c r="AA7" s="82"/>
      <c r="AB7" s="24" t="s">
        <v>153</v>
      </c>
      <c r="AC7" s="24" t="s">
        <v>199</v>
      </c>
      <c r="AD7" s="24" t="s">
        <v>199</v>
      </c>
      <c r="AE7" s="82"/>
      <c r="AF7" s="24" t="s">
        <v>153</v>
      </c>
      <c r="AG7" s="24" t="s">
        <v>199</v>
      </c>
      <c r="AH7" s="24" t="s">
        <v>199</v>
      </c>
      <c r="AI7" s="82"/>
      <c r="AJ7" s="25" t="s">
        <v>153</v>
      </c>
      <c r="AK7" s="24" t="s">
        <v>199</v>
      </c>
      <c r="AL7" s="24" t="s">
        <v>199</v>
      </c>
      <c r="AM7" s="24" t="s">
        <v>199</v>
      </c>
      <c r="AN7" s="82"/>
      <c r="AO7" s="75" t="s">
        <v>153</v>
      </c>
      <c r="AP7" s="75" t="s">
        <v>199</v>
      </c>
      <c r="AQ7" s="75" t="s">
        <v>199</v>
      </c>
      <c r="AR7" s="82"/>
      <c r="AS7" s="33" t="s">
        <v>153</v>
      </c>
      <c r="AT7" s="33" t="s">
        <v>199</v>
      </c>
      <c r="AU7" s="33" t="s">
        <v>199</v>
      </c>
      <c r="AV7" s="33" t="s">
        <v>199</v>
      </c>
      <c r="AW7" s="33" t="s">
        <v>199</v>
      </c>
      <c r="AX7" s="82"/>
      <c r="AY7" s="24" t="s">
        <v>153</v>
      </c>
      <c r="AZ7" s="24" t="s">
        <v>199</v>
      </c>
      <c r="BA7" s="24" t="s">
        <v>199</v>
      </c>
      <c r="BB7" s="24" t="s">
        <v>199</v>
      </c>
      <c r="BC7" s="24" t="s">
        <v>199</v>
      </c>
      <c r="BD7" s="82"/>
      <c r="BE7" s="75" t="s">
        <v>153</v>
      </c>
      <c r="BF7" s="75" t="s">
        <v>199</v>
      </c>
      <c r="BG7" s="75" t="s">
        <v>199</v>
      </c>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row>
    <row r="8" spans="1:155" ht="14.5" x14ac:dyDescent="0.35">
      <c r="A8" s="123">
        <v>44256</v>
      </c>
      <c r="B8" s="124">
        <v>3.4</v>
      </c>
      <c r="C8" s="124">
        <v>0.4</v>
      </c>
      <c r="D8" s="124">
        <v>15.2</v>
      </c>
      <c r="E8" s="83"/>
      <c r="F8" s="104" t="s">
        <v>181</v>
      </c>
      <c r="G8" s="77">
        <v>5.0999999999999996</v>
      </c>
      <c r="H8" s="77">
        <v>11.1</v>
      </c>
      <c r="I8" s="77">
        <v>9.3000000000000007</v>
      </c>
      <c r="J8" s="83"/>
      <c r="K8" s="109" t="s">
        <v>181</v>
      </c>
      <c r="L8" s="110">
        <v>6.8000000000000007</v>
      </c>
      <c r="M8" s="110">
        <v>1.3</v>
      </c>
      <c r="N8" s="110"/>
      <c r="O8" s="83"/>
      <c r="P8" t="s">
        <v>181</v>
      </c>
      <c r="Q8" s="131" t="s">
        <v>213</v>
      </c>
      <c r="R8" s="131" t="s">
        <v>213</v>
      </c>
      <c r="S8" s="131" t="s">
        <v>213</v>
      </c>
      <c r="T8" s="83"/>
      <c r="U8" s="104" t="s">
        <v>181</v>
      </c>
      <c r="V8" s="135">
        <v>1.2581844227942098</v>
      </c>
      <c r="W8" s="83"/>
      <c r="X8" t="s">
        <v>181</v>
      </c>
      <c r="Y8" s="131">
        <v>21</v>
      </c>
      <c r="Z8" s="108" t="s">
        <v>213</v>
      </c>
      <c r="AA8" s="83"/>
      <c r="AB8" s="104" t="s">
        <v>181</v>
      </c>
      <c r="AC8" s="38">
        <v>7.2228110000000001</v>
      </c>
      <c r="AD8" s="38">
        <v>4.9083941081324074</v>
      </c>
      <c r="AE8" s="83"/>
      <c r="AF8" s="37" t="s">
        <v>181</v>
      </c>
      <c r="AG8" s="77">
        <v>27.74</v>
      </c>
      <c r="AH8" s="77">
        <v>19.670000000000002</v>
      </c>
      <c r="AI8" s="83"/>
      <c r="AJ8" s="104" t="s">
        <v>181</v>
      </c>
      <c r="AK8" s="166">
        <v>7.5710905008804783</v>
      </c>
      <c r="AL8" s="166">
        <v>7.3064565180023537</v>
      </c>
      <c r="AM8" s="166">
        <v>7.4030126589420684</v>
      </c>
      <c r="AN8" s="83"/>
      <c r="AO8" s="177">
        <v>44256</v>
      </c>
      <c r="AP8" s="124" t="s">
        <v>213</v>
      </c>
      <c r="AQ8" s="124" t="s">
        <v>213</v>
      </c>
      <c r="AR8" s="83"/>
      <c r="AS8" s="253">
        <v>44256</v>
      </c>
      <c r="AT8" s="254">
        <v>4.1336851363236587E-2</v>
      </c>
      <c r="AU8" s="254">
        <v>3.9205715593297906E-2</v>
      </c>
      <c r="AV8" s="254">
        <v>2.2984190903584136E-2</v>
      </c>
      <c r="AW8" s="254"/>
      <c r="AX8" s="83"/>
      <c r="AY8" s="109" t="s">
        <v>181</v>
      </c>
      <c r="AZ8" s="179">
        <v>0.9</v>
      </c>
      <c r="BA8" s="179">
        <v>5.5</v>
      </c>
      <c r="BB8" s="179">
        <v>2.2999999999999998</v>
      </c>
      <c r="BC8" s="179">
        <v>1.5</v>
      </c>
      <c r="BD8" s="83"/>
      <c r="BE8" s="104" t="s">
        <v>181</v>
      </c>
      <c r="BF8" s="192">
        <v>10.050000000000001</v>
      </c>
      <c r="BG8" s="77">
        <v>10.6</v>
      </c>
    </row>
    <row r="9" spans="1:155" ht="14.5" x14ac:dyDescent="0.35">
      <c r="A9" s="65" t="s">
        <v>182</v>
      </c>
      <c r="B9" s="76">
        <v>4.2</v>
      </c>
      <c r="C9" s="76">
        <v>0.5</v>
      </c>
      <c r="D9" s="76">
        <v>15.8</v>
      </c>
      <c r="E9" s="83"/>
      <c r="F9" s="104" t="s">
        <v>182</v>
      </c>
      <c r="G9" s="77">
        <v>5.3</v>
      </c>
      <c r="H9" s="77">
        <v>11.2</v>
      </c>
      <c r="I9" s="77">
        <v>9.5</v>
      </c>
      <c r="J9" s="83"/>
      <c r="K9" s="109" t="s">
        <v>182</v>
      </c>
      <c r="L9" s="110">
        <v>7.5</v>
      </c>
      <c r="M9" s="110">
        <v>1.2</v>
      </c>
      <c r="N9" s="110"/>
      <c r="O9" s="83"/>
      <c r="P9" s="104" t="s">
        <v>182</v>
      </c>
      <c r="Q9" s="130">
        <v>15.945641685429401</v>
      </c>
      <c r="R9" s="77">
        <v>8.4307178631051691</v>
      </c>
      <c r="S9" s="77">
        <v>13.502659285791815</v>
      </c>
      <c r="T9" s="83"/>
      <c r="U9" s="104" t="s">
        <v>182</v>
      </c>
      <c r="V9" s="135">
        <v>1.49261104788124</v>
      </c>
      <c r="W9" s="83"/>
      <c r="X9" t="s">
        <v>182</v>
      </c>
      <c r="Y9" s="131">
        <v>26</v>
      </c>
      <c r="Z9" s="108" t="s">
        <v>213</v>
      </c>
      <c r="AA9" s="83"/>
      <c r="AB9" s="104" t="s">
        <v>182</v>
      </c>
      <c r="AC9" s="38">
        <v>8.1813859999999998</v>
      </c>
      <c r="AD9" s="38">
        <v>5.3290046109636524</v>
      </c>
      <c r="AE9" s="83"/>
      <c r="AF9" s="37" t="s">
        <v>182</v>
      </c>
      <c r="AG9" s="77">
        <v>29.84</v>
      </c>
      <c r="AH9" s="77">
        <v>15.64</v>
      </c>
      <c r="AI9" s="83"/>
      <c r="AJ9" s="104" t="s">
        <v>182</v>
      </c>
      <c r="AK9" s="166">
        <v>8.7535965937136133</v>
      </c>
      <c r="AL9" s="166">
        <v>8.4955751418269703</v>
      </c>
      <c r="AM9" s="166">
        <v>8.5828842663269711</v>
      </c>
      <c r="AN9" s="83"/>
      <c r="AO9" s="104" t="s">
        <v>182</v>
      </c>
      <c r="AP9" s="76" t="s">
        <v>213</v>
      </c>
      <c r="AQ9" s="76" t="s">
        <v>213</v>
      </c>
      <c r="AR9" s="83"/>
      <c r="AS9" s="253">
        <v>44621</v>
      </c>
      <c r="AT9" s="265">
        <v>4.4999999999999998E-2</v>
      </c>
      <c r="AU9" s="265">
        <v>3.6999999999999998E-2</v>
      </c>
      <c r="AV9" s="265">
        <v>2.5000000000000001E-2</v>
      </c>
      <c r="AW9" s="2"/>
      <c r="AX9" s="83"/>
      <c r="AY9" s="109" t="s">
        <v>182</v>
      </c>
      <c r="AZ9" s="179">
        <v>1.5</v>
      </c>
      <c r="BA9" s="179">
        <v>5.7</v>
      </c>
      <c r="BB9" s="179">
        <v>1.5</v>
      </c>
      <c r="BC9" s="179">
        <v>1.3</v>
      </c>
      <c r="BD9" s="83"/>
      <c r="BE9" s="104" t="s">
        <v>182</v>
      </c>
      <c r="BF9" s="192">
        <v>10.69</v>
      </c>
      <c r="BG9" s="77">
        <v>12.01</v>
      </c>
    </row>
    <row r="10" spans="1:155" ht="14.5" x14ac:dyDescent="0.35">
      <c r="A10" s="65" t="s">
        <v>183</v>
      </c>
      <c r="B10" s="77">
        <v>5</v>
      </c>
      <c r="C10" s="76">
        <v>0.5</v>
      </c>
      <c r="D10" s="76">
        <v>16.2</v>
      </c>
      <c r="E10" s="83"/>
      <c r="F10" s="104" t="s">
        <v>183</v>
      </c>
      <c r="G10" s="77">
        <v>6</v>
      </c>
      <c r="H10" s="77">
        <v>11.6</v>
      </c>
      <c r="I10" s="77">
        <v>9.9</v>
      </c>
      <c r="J10" s="83"/>
      <c r="K10" s="109" t="s">
        <v>183</v>
      </c>
      <c r="L10" s="110">
        <v>7.1999999999999993</v>
      </c>
      <c r="M10" s="110">
        <v>1.2</v>
      </c>
      <c r="N10" s="110">
        <v>3.3</v>
      </c>
      <c r="O10" s="83"/>
      <c r="P10" s="104" t="s">
        <v>183</v>
      </c>
      <c r="Q10" s="38">
        <v>22.150057506258001</v>
      </c>
      <c r="R10" s="77">
        <v>10.6116310160428</v>
      </c>
      <c r="S10" s="77">
        <v>18.824945822297135</v>
      </c>
      <c r="T10" s="83"/>
      <c r="U10" s="104" t="s">
        <v>183</v>
      </c>
      <c r="V10" s="135">
        <v>1.6186475146996697</v>
      </c>
      <c r="W10" s="83"/>
      <c r="X10" t="s">
        <v>183</v>
      </c>
      <c r="Y10" s="131">
        <v>29</v>
      </c>
      <c r="Z10" s="108" t="s">
        <v>213</v>
      </c>
      <c r="AA10" s="83"/>
      <c r="AB10" s="104" t="s">
        <v>183</v>
      </c>
      <c r="AC10" s="38">
        <v>9.3564830000000008</v>
      </c>
      <c r="AD10" s="38">
        <v>5.6120707778770127</v>
      </c>
      <c r="AE10" s="83"/>
      <c r="AF10" s="37" t="s">
        <v>183</v>
      </c>
      <c r="AG10" s="77">
        <v>35.56</v>
      </c>
      <c r="AH10" s="38">
        <v>23.04</v>
      </c>
      <c r="AI10" s="83"/>
      <c r="AJ10" s="104" t="s">
        <v>183</v>
      </c>
      <c r="AK10" s="166">
        <v>9.213835311561505</v>
      </c>
      <c r="AL10" s="166">
        <v>9.7820967296498385</v>
      </c>
      <c r="AM10" s="166">
        <v>9.5708533309276813</v>
      </c>
      <c r="AN10" s="83"/>
      <c r="AO10" s="104" t="s">
        <v>183</v>
      </c>
      <c r="AP10" s="76">
        <v>11</v>
      </c>
      <c r="AQ10" s="76">
        <v>18</v>
      </c>
      <c r="AR10" s="83"/>
      <c r="AS10" s="211" t="s">
        <v>183</v>
      </c>
      <c r="AT10" s="254">
        <v>4.8000000000000001E-2</v>
      </c>
      <c r="AU10" s="254">
        <v>3.4000000000000002E-2</v>
      </c>
      <c r="AV10" s="254">
        <v>2.8000000000000001E-2</v>
      </c>
      <c r="AW10" s="211" t="s">
        <v>213</v>
      </c>
      <c r="AX10" s="83"/>
      <c r="AY10" s="109" t="s">
        <v>183</v>
      </c>
      <c r="AZ10" s="179">
        <v>2.1</v>
      </c>
      <c r="BA10" s="179">
        <v>5.9</v>
      </c>
      <c r="BB10" s="182">
        <v>0</v>
      </c>
      <c r="BC10" s="182">
        <v>0</v>
      </c>
      <c r="BD10" s="83"/>
      <c r="BE10" s="104" t="s">
        <v>183</v>
      </c>
      <c r="BF10" s="192">
        <v>11.57</v>
      </c>
      <c r="BG10" s="77">
        <v>13.51</v>
      </c>
    </row>
    <row r="11" spans="1:155" ht="14.5" x14ac:dyDescent="0.35">
      <c r="A11" s="211" t="s">
        <v>184</v>
      </c>
      <c r="B11" s="212">
        <v>4.9000000000000004</v>
      </c>
      <c r="C11" s="212">
        <v>0.4</v>
      </c>
      <c r="D11" s="212">
        <v>16.399999999999999</v>
      </c>
      <c r="E11" s="83"/>
      <c r="F11" s="178" t="s">
        <v>184</v>
      </c>
      <c r="G11" s="212">
        <v>6.1</v>
      </c>
      <c r="H11" s="212">
        <v>11.1</v>
      </c>
      <c r="I11" s="212">
        <v>9.5</v>
      </c>
      <c r="J11" s="83"/>
      <c r="K11" s="198" t="s">
        <v>184</v>
      </c>
      <c r="L11" s="226">
        <v>4.9000000000000004</v>
      </c>
      <c r="M11" s="2">
        <v>3.2</v>
      </c>
      <c r="N11" s="2">
        <v>10.7</v>
      </c>
      <c r="O11" s="83"/>
      <c r="P11" s="178" t="s">
        <v>184</v>
      </c>
      <c r="Q11" s="229">
        <v>19.899999999999999</v>
      </c>
      <c r="R11" s="229">
        <v>11.1</v>
      </c>
      <c r="S11" s="229">
        <v>17.5</v>
      </c>
      <c r="T11" s="83"/>
      <c r="U11" s="198" t="s">
        <v>184</v>
      </c>
      <c r="V11" s="226">
        <v>1.5</v>
      </c>
      <c r="W11" s="83"/>
      <c r="X11" s="2" t="s">
        <v>184</v>
      </c>
      <c r="Y11" s="226">
        <v>39</v>
      </c>
      <c r="Z11" s="209" t="s">
        <v>213</v>
      </c>
      <c r="AA11" s="83"/>
      <c r="AB11" s="178" t="s">
        <v>184</v>
      </c>
      <c r="AC11" s="229">
        <v>9.3000000000000007</v>
      </c>
      <c r="AD11" s="229">
        <v>5.5</v>
      </c>
      <c r="AE11" s="83"/>
      <c r="AF11" s="112" t="s">
        <v>184</v>
      </c>
      <c r="AG11" s="212">
        <v>30.55</v>
      </c>
      <c r="AH11" s="212">
        <v>17.84</v>
      </c>
      <c r="AI11" s="83"/>
      <c r="AJ11" t="s">
        <v>184</v>
      </c>
      <c r="AK11" s="237">
        <v>8.1999999999999993</v>
      </c>
      <c r="AL11" s="237">
        <v>10.3</v>
      </c>
      <c r="AM11" s="237">
        <v>9.5</v>
      </c>
      <c r="AN11" s="83"/>
      <c r="AO11" s="97" t="s">
        <v>184</v>
      </c>
      <c r="AP11" s="238">
        <v>8</v>
      </c>
      <c r="AQ11" s="238">
        <v>17</v>
      </c>
      <c r="AR11" s="83"/>
      <c r="AS11" s="211" t="s">
        <v>184</v>
      </c>
      <c r="AT11" s="254">
        <v>4.9000000000000002E-2</v>
      </c>
      <c r="AU11" s="254">
        <v>0.03</v>
      </c>
      <c r="AV11" s="254">
        <v>3.6999999999999998E-2</v>
      </c>
      <c r="AW11" s="211" t="s">
        <v>213</v>
      </c>
      <c r="AX11" s="83"/>
      <c r="AY11" s="198" t="s">
        <v>184</v>
      </c>
      <c r="AZ11" s="245">
        <v>4.0999999999999996</v>
      </c>
      <c r="BA11" s="245">
        <v>5.9</v>
      </c>
      <c r="BB11" s="240">
        <v>0</v>
      </c>
      <c r="BC11" s="240">
        <v>0</v>
      </c>
      <c r="BD11" s="83"/>
      <c r="BE11" s="178" t="s">
        <v>184</v>
      </c>
      <c r="BF11" s="247">
        <v>10.5</v>
      </c>
      <c r="BG11" s="247">
        <v>11.1</v>
      </c>
    </row>
    <row r="12" spans="1:155" ht="14.5" x14ac:dyDescent="0.35">
      <c r="E12" s="83"/>
      <c r="J12" s="83"/>
      <c r="O12" s="83"/>
      <c r="T12" s="83"/>
      <c r="W12" s="83"/>
      <c r="AA12" s="83"/>
      <c r="AE12" s="83"/>
      <c r="AI12" s="83"/>
      <c r="AN12" s="83"/>
      <c r="AR12" s="83"/>
      <c r="AX12" s="83"/>
      <c r="BD12" s="83"/>
    </row>
    <row r="13" spans="1:155" ht="14.5" x14ac:dyDescent="0.35">
      <c r="E13" s="83"/>
      <c r="J13" s="83"/>
      <c r="K13" s="218" t="s">
        <v>201</v>
      </c>
      <c r="L13" s="219"/>
      <c r="M13" s="37"/>
      <c r="O13" s="83"/>
      <c r="T13" s="83"/>
      <c r="W13" s="83"/>
      <c r="AA13" s="83"/>
      <c r="AE13" s="83"/>
      <c r="AI13" s="83"/>
      <c r="AN13" s="83"/>
      <c r="AR13" s="83"/>
      <c r="AX13" s="83"/>
      <c r="BD13" s="83"/>
    </row>
    <row r="14" spans="1:155" ht="14.5" x14ac:dyDescent="0.35">
      <c r="E14" s="83"/>
      <c r="J14" s="83"/>
      <c r="K14" s="218" t="s">
        <v>202</v>
      </c>
      <c r="L14" s="222"/>
      <c r="M14" s="223"/>
      <c r="O14" s="83"/>
      <c r="T14" s="83"/>
      <c r="W14" s="83"/>
      <c r="AA14" s="83"/>
      <c r="AE14" s="83"/>
      <c r="AI14" s="83"/>
      <c r="AN14" s="83"/>
      <c r="AR14" s="83"/>
      <c r="AX14" s="83"/>
      <c r="BD14" s="83"/>
    </row>
    <row r="15" spans="1:155" ht="14.5" x14ac:dyDescent="0.35">
      <c r="E15" s="83"/>
      <c r="J15" s="83"/>
      <c r="K15" s="221" t="s">
        <v>188</v>
      </c>
      <c r="L15" s="37"/>
      <c r="M15" s="37"/>
      <c r="O15" s="83"/>
      <c r="T15" s="83"/>
      <c r="W15" s="83"/>
      <c r="AA15" s="83"/>
      <c r="AE15" s="83"/>
      <c r="AI15" s="83"/>
      <c r="AN15" s="83"/>
      <c r="AR15" s="83"/>
      <c r="AX15" s="83"/>
      <c r="BD15" s="83"/>
    </row>
    <row r="16" spans="1:155" ht="14.5" x14ac:dyDescent="0.35">
      <c r="E16" s="83"/>
      <c r="J16" s="83"/>
      <c r="O16" s="83"/>
      <c r="T16" s="83"/>
      <c r="W16" s="83"/>
      <c r="AA16" s="83"/>
      <c r="AE16" s="83"/>
      <c r="AI16" s="83"/>
      <c r="AN16" s="83"/>
      <c r="AR16" s="83"/>
      <c r="AX16" s="83"/>
      <c r="BD16" s="83"/>
    </row>
    <row r="17" spans="5:56" ht="14.5" x14ac:dyDescent="0.35">
      <c r="E17" s="83"/>
      <c r="J17" s="83"/>
      <c r="O17" s="83"/>
      <c r="T17" s="83"/>
      <c r="W17" s="83"/>
      <c r="AA17" s="83"/>
      <c r="AE17" s="83"/>
      <c r="AI17" s="83"/>
      <c r="AN17" s="83"/>
      <c r="AR17" s="83"/>
      <c r="AX17" s="83"/>
      <c r="BD17" s="83"/>
    </row>
    <row r="18" spans="5:56" ht="14.5" x14ac:dyDescent="0.35">
      <c r="E18" s="83"/>
      <c r="J18" s="83"/>
      <c r="O18" s="83"/>
      <c r="T18" s="83"/>
      <c r="W18" s="83"/>
      <c r="AA18" s="83"/>
      <c r="AE18" s="83"/>
      <c r="AI18" s="83"/>
      <c r="AN18" s="83"/>
      <c r="AR18" s="83"/>
      <c r="AX18" s="83"/>
      <c r="BD18" s="83"/>
    </row>
    <row r="19" spans="5:56" ht="14.5" x14ac:dyDescent="0.35">
      <c r="E19" s="83"/>
      <c r="J19" s="83"/>
      <c r="O19" s="83"/>
      <c r="T19" s="83"/>
      <c r="W19" s="83"/>
      <c r="AA19" s="83"/>
      <c r="AE19" s="83"/>
      <c r="AI19" s="83"/>
      <c r="AN19" s="83"/>
      <c r="AR19" s="83"/>
      <c r="AX19" s="83"/>
      <c r="BD19" s="83"/>
    </row>
    <row r="20" spans="5:56" ht="14.5" x14ac:dyDescent="0.35">
      <c r="E20" s="83"/>
      <c r="J20" s="83"/>
      <c r="O20" s="83"/>
      <c r="T20" s="83"/>
      <c r="W20" s="83"/>
      <c r="AA20" s="83"/>
      <c r="AE20" s="83"/>
      <c r="AI20" s="83"/>
      <c r="AN20" s="83"/>
      <c r="AR20" s="83"/>
      <c r="AX20" s="83"/>
      <c r="BD20" s="83"/>
    </row>
    <row r="21" spans="5:56" ht="14.5" x14ac:dyDescent="0.35">
      <c r="E21" s="83"/>
      <c r="J21" s="83"/>
      <c r="O21" s="83"/>
      <c r="T21" s="83"/>
      <c r="W21" s="83"/>
      <c r="AA21" s="83"/>
      <c r="AE21" s="83"/>
      <c r="AI21" s="83"/>
      <c r="AN21" s="83"/>
      <c r="AR21" s="83"/>
      <c r="AX21" s="83"/>
      <c r="BD21" s="83"/>
    </row>
    <row r="22" spans="5:56" ht="14.5" x14ac:dyDescent="0.35">
      <c r="E22" s="83"/>
      <c r="J22" s="83"/>
      <c r="O22" s="83"/>
      <c r="T22" s="83"/>
      <c r="W22" s="83"/>
      <c r="AA22" s="83"/>
      <c r="AE22" s="83"/>
      <c r="AI22" s="83"/>
      <c r="AN22" s="83"/>
      <c r="AR22" s="83"/>
      <c r="AX22" s="83"/>
      <c r="BD22" s="83"/>
    </row>
    <row r="23" spans="5:56" ht="14.5" x14ac:dyDescent="0.35">
      <c r="E23" s="83"/>
      <c r="J23" s="83"/>
      <c r="O23" s="83"/>
      <c r="T23" s="83"/>
      <c r="W23" s="83"/>
      <c r="AA23" s="83"/>
      <c r="AE23" s="83"/>
      <c r="AI23" s="83"/>
      <c r="AN23" s="83"/>
      <c r="AR23" s="83"/>
      <c r="AX23" s="83"/>
      <c r="BD23" s="83"/>
    </row>
    <row r="24" spans="5:56" ht="14.5" x14ac:dyDescent="0.35">
      <c r="E24" s="83"/>
      <c r="J24" s="83"/>
      <c r="O24" s="83"/>
      <c r="T24" s="83"/>
      <c r="W24" s="83"/>
      <c r="AA24" s="83"/>
      <c r="AE24" s="83"/>
      <c r="AI24" s="83"/>
      <c r="AN24" s="83"/>
      <c r="AR24" s="83"/>
      <c r="AX24" s="83"/>
      <c r="BD24" s="83"/>
    </row>
    <row r="25" spans="5:56" ht="14.5" x14ac:dyDescent="0.35">
      <c r="E25" s="83"/>
      <c r="J25" s="83"/>
      <c r="O25" s="83"/>
      <c r="T25" s="83"/>
      <c r="W25" s="83"/>
      <c r="AA25" s="83"/>
      <c r="AE25" s="83"/>
      <c r="AI25" s="83"/>
      <c r="AN25" s="83"/>
      <c r="AR25" s="83"/>
      <c r="AX25" s="83"/>
      <c r="BD25" s="83"/>
    </row>
    <row r="26" spans="5:56" ht="14.5" x14ac:dyDescent="0.35">
      <c r="E26" s="83"/>
      <c r="J26" s="83"/>
      <c r="O26" s="83"/>
      <c r="T26" s="83"/>
      <c r="W26" s="83"/>
      <c r="AA26" s="83"/>
      <c r="AE26" s="83"/>
      <c r="AI26" s="83"/>
      <c r="AN26" s="83"/>
      <c r="AR26" s="83"/>
      <c r="AX26" s="83"/>
      <c r="BD26" s="83"/>
    </row>
    <row r="27" spans="5:56" ht="14.5" x14ac:dyDescent="0.35">
      <c r="E27" s="83"/>
      <c r="J27" s="83"/>
      <c r="O27" s="83"/>
      <c r="T27" s="83"/>
      <c r="W27" s="83"/>
      <c r="AA27" s="83"/>
      <c r="AE27" s="83"/>
      <c r="AI27" s="83"/>
      <c r="AN27" s="83"/>
      <c r="AR27" s="83"/>
      <c r="AX27" s="83"/>
      <c r="BD27" s="83"/>
    </row>
    <row r="28" spans="5:56" ht="14.5" x14ac:dyDescent="0.35">
      <c r="E28" s="83"/>
      <c r="J28" s="83"/>
      <c r="O28" s="83"/>
      <c r="T28" s="83"/>
      <c r="W28" s="83"/>
      <c r="AA28" s="83"/>
      <c r="AE28" s="83"/>
      <c r="AI28" s="83"/>
      <c r="AN28" s="83"/>
      <c r="AR28" s="83"/>
      <c r="AX28" s="83"/>
      <c r="BD28" s="83"/>
    </row>
    <row r="29" spans="5:56" ht="14.5" x14ac:dyDescent="0.35">
      <c r="E29" s="83"/>
      <c r="J29" s="83"/>
      <c r="O29" s="83"/>
      <c r="T29" s="83"/>
      <c r="W29" s="83"/>
      <c r="AA29" s="83"/>
      <c r="AE29" s="83"/>
      <c r="AI29" s="83"/>
      <c r="AN29" s="83"/>
      <c r="AR29" s="83"/>
      <c r="AX29" s="83"/>
      <c r="BD29" s="83"/>
    </row>
    <row r="30" spans="5:56" ht="14.5" x14ac:dyDescent="0.35">
      <c r="E30" s="83"/>
      <c r="J30" s="83"/>
      <c r="O30" s="83"/>
      <c r="T30" s="83"/>
      <c r="W30" s="83"/>
      <c r="AA30" s="83"/>
      <c r="AE30" s="83"/>
      <c r="AI30" s="83"/>
      <c r="AN30" s="83"/>
      <c r="AR30" s="83"/>
      <c r="AX30" s="83"/>
      <c r="BD30" s="83"/>
    </row>
    <row r="31" spans="5:56" ht="14.5" x14ac:dyDescent="0.35">
      <c r="E31" s="83"/>
      <c r="J31" s="83"/>
      <c r="O31" s="83"/>
      <c r="T31" s="83"/>
      <c r="W31" s="83"/>
      <c r="AA31" s="83"/>
      <c r="AE31" s="83"/>
      <c r="AI31" s="83"/>
      <c r="AN31" s="83"/>
      <c r="AR31" s="83"/>
      <c r="AX31" s="83"/>
      <c r="BD31" s="83"/>
    </row>
    <row r="32" spans="5:56" ht="14.5" x14ac:dyDescent="0.35">
      <c r="E32" s="83"/>
      <c r="J32" s="83"/>
      <c r="O32" s="83"/>
      <c r="T32" s="83"/>
      <c r="W32" s="83"/>
      <c r="AA32" s="83"/>
      <c r="AE32" s="83"/>
      <c r="AI32" s="83"/>
      <c r="AN32" s="83"/>
      <c r="AR32" s="83"/>
      <c r="AX32" s="83"/>
      <c r="BD32" s="83"/>
    </row>
    <row r="33" spans="5:56" ht="14.5" x14ac:dyDescent="0.35">
      <c r="E33" s="83"/>
      <c r="J33" s="83"/>
      <c r="O33" s="83"/>
      <c r="T33" s="83"/>
      <c r="W33" s="83"/>
      <c r="AA33" s="83"/>
      <c r="AE33" s="83"/>
      <c r="AI33" s="83"/>
      <c r="AN33" s="83"/>
      <c r="AR33" s="83"/>
      <c r="AX33" s="83"/>
      <c r="BD33" s="83"/>
    </row>
    <row r="34" spans="5:56" ht="14.5" x14ac:dyDescent="0.35">
      <c r="E34" s="84"/>
      <c r="J34" s="84"/>
      <c r="O34" s="84"/>
      <c r="T34" s="84"/>
      <c r="W34" s="84"/>
      <c r="AA34" s="84"/>
      <c r="AE34" s="84"/>
      <c r="AI34" s="84"/>
      <c r="AN34" s="84"/>
      <c r="AR34" s="84"/>
      <c r="AX34" s="84"/>
      <c r="BD34" s="84"/>
    </row>
    <row r="35" spans="5:56" ht="14.5" x14ac:dyDescent="0.35">
      <c r="E35" s="85"/>
      <c r="J35" s="85"/>
      <c r="O35" s="85"/>
      <c r="T35" s="85"/>
      <c r="W35" s="85"/>
      <c r="AA35" s="85"/>
      <c r="AE35" s="85"/>
      <c r="AI35" s="85"/>
      <c r="AN35" s="85"/>
      <c r="AR35" s="85"/>
      <c r="AX35" s="85"/>
      <c r="BD35" s="85"/>
    </row>
    <row r="36" spans="5:56" ht="14.5" x14ac:dyDescent="0.35">
      <c r="E36" s="86"/>
      <c r="J36" s="86"/>
      <c r="O36" s="86"/>
      <c r="T36" s="86"/>
      <c r="W36" s="86"/>
      <c r="AA36" s="86"/>
      <c r="AE36" s="86"/>
      <c r="AI36" s="86"/>
      <c r="AN36" s="86"/>
      <c r="AR36" s="86"/>
      <c r="AX36" s="86"/>
      <c r="BD36" s="86"/>
    </row>
    <row r="37" spans="5:56" ht="14.5" x14ac:dyDescent="0.35">
      <c r="E37" s="86"/>
      <c r="J37" s="86"/>
      <c r="O37" s="86"/>
      <c r="T37" s="86"/>
      <c r="W37" s="86"/>
      <c r="AA37" s="86"/>
      <c r="AE37" s="86"/>
      <c r="AI37" s="86"/>
      <c r="AN37" s="86"/>
      <c r="AR37" s="86"/>
      <c r="AX37" s="86"/>
      <c r="BD37" s="86"/>
    </row>
    <row r="40" spans="5:56" ht="14.5" x14ac:dyDescent="0.35">
      <c r="E40" s="88"/>
      <c r="J40" s="88"/>
      <c r="O40" s="88"/>
      <c r="T40" s="88"/>
      <c r="W40" s="88"/>
      <c r="AA40" s="88"/>
      <c r="AE40" s="88"/>
      <c r="AI40" s="88"/>
      <c r="AN40" s="88"/>
      <c r="AR40" s="88"/>
      <c r="AX40" s="88"/>
      <c r="BD40" s="88"/>
    </row>
    <row r="41" spans="5:56" ht="14.5" x14ac:dyDescent="0.35">
      <c r="E41" s="89"/>
      <c r="J41" s="89"/>
      <c r="O41" s="89"/>
      <c r="T41" s="89"/>
      <c r="W41" s="89"/>
      <c r="AA41" s="89"/>
      <c r="AE41" s="89"/>
      <c r="AI41" s="89"/>
      <c r="AN41" s="89"/>
      <c r="AR41" s="89"/>
      <c r="AX41" s="89"/>
      <c r="BD41" s="89"/>
    </row>
    <row r="42" spans="5:56" ht="14.5" x14ac:dyDescent="0.35">
      <c r="E42" s="89"/>
      <c r="J42" s="89"/>
      <c r="O42" s="89"/>
      <c r="T42" s="89"/>
      <c r="W42" s="89"/>
      <c r="AA42" s="89"/>
      <c r="AE42" s="89"/>
      <c r="AI42" s="89"/>
      <c r="AN42" s="89"/>
      <c r="AR42" s="89"/>
      <c r="AX42" s="89"/>
      <c r="BD42" s="89"/>
    </row>
  </sheetData>
  <mergeCells count="13">
    <mergeCell ref="AB5:AD5"/>
    <mergeCell ref="BE5:BG5"/>
    <mergeCell ref="A1:XFD1"/>
    <mergeCell ref="A3:XFD3"/>
    <mergeCell ref="A2:XFD2"/>
    <mergeCell ref="A4:XFD4"/>
    <mergeCell ref="AJ5:AK5"/>
    <mergeCell ref="AO5:AQ5"/>
    <mergeCell ref="F5:H5"/>
    <mergeCell ref="AY5:BC5"/>
    <mergeCell ref="P5:S5"/>
    <mergeCell ref="U5:V5"/>
    <mergeCell ref="AF5:AH5"/>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1F77B8F3655714B95BD8C532B0CB1CD" ma:contentTypeVersion="15" ma:contentTypeDescription="Create a new document." ma:contentTypeScope="" ma:versionID="2e51a3974600ad2dca41578d9d6dd159">
  <xsd:schema xmlns:xsd="http://www.w3.org/2001/XMLSchema" xmlns:xs="http://www.w3.org/2001/XMLSchema" xmlns:p="http://schemas.microsoft.com/office/2006/metadata/properties" xmlns:ns2="1294e0ae-be8a-43b0-a08e-5e03a0558a66" xmlns:ns3="80a18989-43b1-4281-8276-ae67280bc393" targetNamespace="http://schemas.microsoft.com/office/2006/metadata/properties" ma:root="true" ma:fieldsID="5162a57cc807b17c9ff517365c0a97c7" ns2:_="" ns3:_="">
    <xsd:import namespace="1294e0ae-be8a-43b0-a08e-5e03a0558a66"/>
    <xsd:import namespace="80a18989-43b1-4281-8276-ae67280bc3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94e0ae-be8a-43b0-a08e-5e03a0558a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df3a4d9-1859-45cd-94e4-b8c28cef084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a18989-43b1-4281-8276-ae67280bc3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0331040-22a9-4d70-8078-71c3f087e8d9}" ma:internalName="TaxCatchAll" ma:showField="CatchAllData" ma:web="80a18989-43b1-4281-8276-ae67280bc3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0a18989-43b1-4281-8276-ae67280bc393" xsi:nil="true"/>
    <lcf76f155ced4ddcb4097134ff3c332f xmlns="1294e0ae-be8a-43b0-a08e-5e03a0558a66">
      <Terms xmlns="http://schemas.microsoft.com/office/infopath/2007/PartnerControls"/>
    </lcf76f155ced4ddcb4097134ff3c332f>
    <SharedWithUsers xmlns="80a18989-43b1-4281-8276-ae67280bc393">
      <UserInfo>
        <DisplayName/>
        <AccountId xsi:nil="true"/>
        <AccountType/>
      </UserInfo>
    </SharedWithUsers>
    <MediaLengthInSeconds xmlns="1294e0ae-be8a-43b0-a08e-5e03a0558a66" xsi:nil="true"/>
  </documentManagement>
</p:properties>
</file>

<file path=customXml/itemProps1.xml><?xml version="1.0" encoding="utf-8"?>
<ds:datastoreItem xmlns:ds="http://schemas.openxmlformats.org/officeDocument/2006/customXml" ds:itemID="{DF79C800-30AD-4B99-810A-E624E9FE1627}">
  <ds:schemaRefs>
    <ds:schemaRef ds:uri="http://schemas.microsoft.com/sharepoint/v3/contenttype/forms"/>
  </ds:schemaRefs>
</ds:datastoreItem>
</file>

<file path=customXml/itemProps2.xml><?xml version="1.0" encoding="utf-8"?>
<ds:datastoreItem xmlns:ds="http://schemas.openxmlformats.org/officeDocument/2006/customXml" ds:itemID="{FA19BD49-D19C-4DCB-90D5-8B90C14D51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94e0ae-be8a-43b0-a08e-5e03a0558a66"/>
    <ds:schemaRef ds:uri="80a18989-43b1-4281-8276-ae67280bc3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984D5D-127F-4B6B-BDD1-360723BAD139}">
  <ds:schemaRefs>
    <ds:schemaRef ds:uri="http://schemas.microsoft.com/office/2006/metadata/properties"/>
    <ds:schemaRef ds:uri="http://schemas.microsoft.com/office/infopath/2007/PartnerControls"/>
    <ds:schemaRef ds:uri="80a18989-43b1-4281-8276-ae67280bc393"/>
    <ds:schemaRef ds:uri="1294e0ae-be8a-43b0-a08e-5e03a0558a6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Data notes</vt:lpstr>
      <vt:lpstr>1. Totals</vt:lpstr>
      <vt:lpstr>2. Relative totals</vt:lpstr>
      <vt:lpstr>3. Household type</vt:lpstr>
      <vt:lpstr>4. Total gender</vt:lpstr>
      <vt:lpstr>5. Single households</vt:lpstr>
      <vt:lpstr>6. Age</vt:lpstr>
      <vt:lpstr>7. Employment income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2015-06-05T18:17:20Z</dcterms:created>
  <dcterms:modified xsi:type="dcterms:W3CDTF">2025-03-21T18:52:16Z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0x01010091F77B8F3655714B95BD8C532B0CB1CD</vt:lpwstr>
  </property>
  <property fmtid="{D5CDD505-2E9C-101B-9397-08002B2CF9AE}" pid="3" name="MSIP_Label_abf2ea38-542c-4b75-bd7d-582ec36a519f_Enabled">
    <vt:lpwstr>true</vt:lpwstr>
  </property>
  <property fmtid="{D5CDD505-2E9C-101B-9397-08002B2CF9AE}" pid="4" name="MSIP_Label_abf2ea38-542c-4b75-bd7d-582ec36a519f_SetDate">
    <vt:lpwstr>2023-03-14T20:39:56Z</vt:lpwstr>
  </property>
  <property fmtid="{D5CDD505-2E9C-101B-9397-08002B2CF9AE}" pid="5" name="MSIP_Label_abf2ea38-542c-4b75-bd7d-582ec36a519f_Method">
    <vt:lpwstr>Standard</vt:lpwstr>
  </property>
  <property fmtid="{D5CDD505-2E9C-101B-9397-08002B2CF9AE}" pid="6" name="MSIP_Label_abf2ea38-542c-4b75-bd7d-582ec36a519f_Name">
    <vt:lpwstr>Protected A</vt:lpwstr>
  </property>
  <property fmtid="{D5CDD505-2E9C-101B-9397-08002B2CF9AE}" pid="7" name="MSIP_Label_abf2ea38-542c-4b75-bd7d-582ec36a519f_SiteId">
    <vt:lpwstr>2bb51c06-af9b-42c5-8bf5-3c3b7b10850b</vt:lpwstr>
  </property>
  <property fmtid="{D5CDD505-2E9C-101B-9397-08002B2CF9AE}" pid="8" name="MSIP_Label_abf2ea38-542c-4b75-bd7d-582ec36a519f_ActionId">
    <vt:lpwstr>4ab5d797-60d8-45cb-a557-8433dd26110d</vt:lpwstr>
  </property>
  <property fmtid="{D5CDD505-2E9C-101B-9397-08002B2CF9AE}" pid="9" name="MSIP_Label_abf2ea38-542c-4b75-bd7d-582ec36a519f_ContentBits">
    <vt:lpwstr>2</vt:lpwstr>
  </property>
  <property fmtid="{D5CDD505-2E9C-101B-9397-08002B2CF9AE}" pid="10" name="Order">
    <vt:r8>231200</vt:r8>
  </property>
  <property fmtid="{D5CDD505-2E9C-101B-9397-08002B2CF9AE}" pid="11" name="ComplianceAssetId">
    <vt:lpwstr/>
  </property>
  <property fmtid="{D5CDD505-2E9C-101B-9397-08002B2CF9AE}" pid="12" name="_ExtendedDescription">
    <vt:lpwstr/>
  </property>
  <property fmtid="{D5CDD505-2E9C-101B-9397-08002B2CF9AE}" pid="13" name="TriggerFlowInfo">
    <vt:lpwstr/>
  </property>
  <property fmtid="{D5CDD505-2E9C-101B-9397-08002B2CF9AE}" pid="14" name="MediaServiceImageTags">
    <vt:lpwstr/>
  </property>
  <property fmtid="{D5CDD505-2E9C-101B-9397-08002B2CF9AE}" pid="15" name="xd_ProgID">
    <vt:lpwstr/>
  </property>
  <property fmtid="{D5CDD505-2E9C-101B-9397-08002B2CF9AE}" pid="16" name="TemplateUrl">
    <vt:lpwstr/>
  </property>
  <property fmtid="{D5CDD505-2E9C-101B-9397-08002B2CF9AE}" pid="17" name="xd_Signature">
    <vt:bool>false</vt:bool>
  </property>
</Properties>
</file>