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23"/>
  <workbookPr/>
  <mc:AlternateContent xmlns:mc="http://schemas.openxmlformats.org/markup-compatibility/2006">
    <mc:Choice Requires="x15">
      <x15ac:absPath xmlns:x15ac="http://schemas.microsoft.com/office/spreadsheetml/2010/11/ac" url="https://maytree.sharepoint.com/sites/AllMaytreestaff/Shared Documents/SHARED DRIVE/Policy and research/Income Security Policy and Research/Welfare in Canada/Welfare in Canada, 2023/Downloadable Spreadsheets/"/>
    </mc:Choice>
  </mc:AlternateContent>
  <xr:revisionPtr revIDLastSave="38" documentId="13_ncr:1_{7F9F9590-47E8-4C88-B011-B6BED6ED6AF3}" xr6:coauthVersionLast="47" xr6:coauthVersionMax="47" xr10:uidLastSave="{56F7FDC1-FAB7-40B6-A0C9-FFEE4B3C9240}"/>
  <bookViews>
    <workbookView xWindow="-108" yWindow="-108" windowWidth="23256" windowHeight="12456" firstSheet="3" xr2:uid="{00000000-000D-0000-FFFF-FFFF00000000}"/>
  </bookViews>
  <sheets>
    <sheet name="Notes" sheetId="4" r:id="rId1"/>
    <sheet name="1. Components of welfare income" sheetId="1" r:id="rId2"/>
    <sheet name="2a. Welfare over time - Cnst $" sheetId="2" r:id="rId3"/>
    <sheet name="2b. Welfare over time - Curr $" sheetId="5" r:id="rId4"/>
    <sheet name="3. Adequacy of welfare income" sheetId="3" r:id="rId5"/>
    <sheet name="4. Adequacy over time" sheetId="6" r:id="rId6"/>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3" l="1"/>
  <c r="D10" i="3"/>
  <c r="E10" i="3"/>
  <c r="B10" i="3"/>
  <c r="C17" i="1"/>
  <c r="D17" i="1"/>
  <c r="E17" i="1"/>
  <c r="B17" i="1"/>
  <c r="C10" i="1"/>
  <c r="D10" i="1"/>
  <c r="E10" i="1"/>
  <c r="B10" i="1"/>
  <c r="C20" i="3"/>
  <c r="D20" i="3"/>
  <c r="E20" i="3"/>
  <c r="B20" i="3"/>
  <c r="C19" i="3"/>
  <c r="D19" i="3"/>
  <c r="E19" i="3"/>
  <c r="B19" i="3"/>
  <c r="C16" i="3"/>
  <c r="D16" i="3"/>
  <c r="E16" i="3"/>
  <c r="B16" i="3"/>
  <c r="C15" i="3"/>
  <c r="D15" i="3"/>
  <c r="E15" i="3"/>
  <c r="B15" i="3"/>
  <c r="C12" i="3"/>
  <c r="D12" i="3"/>
  <c r="E12" i="3"/>
  <c r="B12" i="3"/>
  <c r="C11" i="3"/>
  <c r="D11" i="3"/>
  <c r="E11" i="3"/>
  <c r="B11" i="3"/>
  <c r="C8" i="3"/>
  <c r="D8" i="3"/>
  <c r="E8" i="3"/>
  <c r="B8" i="3"/>
  <c r="C7" i="3"/>
  <c r="D7" i="3"/>
  <c r="E7" i="3"/>
  <c r="B7" i="3"/>
</calcChain>
</file>

<file path=xl/sharedStrings.xml><?xml version="1.0" encoding="utf-8"?>
<sst xmlns="http://schemas.openxmlformats.org/spreadsheetml/2006/main" count="117" uniqueCount="72">
  <si>
    <t>Table</t>
  </si>
  <si>
    <t>Description</t>
  </si>
  <si>
    <t>1. Components of welfare income</t>
  </si>
  <si>
    <t>The value and components of welfare incomes for four household types living in Moncton in 2023.</t>
  </si>
  <si>
    <t>2a. Welfare income over time, 2023 constant $</t>
  </si>
  <si>
    <t>The total annual welfare incomes for four household types living in Moncton between 1986 and 2023. Values are in constant 2023 dollars, taking into account the effect of inflation.</t>
  </si>
  <si>
    <t>2b. Welfare income over time, current $</t>
  </si>
  <si>
    <t>The total annual welfare incomes for four household types in Moncton between 1986 and 2023. Values are in current dollars, which does not account for inflation.</t>
  </si>
  <si>
    <t>3. Adequacy of welfare income</t>
  </si>
  <si>
    <t>2023 welfare incomes for four household types living in Moncton compared to the poverty and low income thresholds used by Statistics Canada. Note that for the low income thresholds we use after-tax LIM and LICO, and that 2023 LIM thresholds are estimates based on increasing the 2022 thresholds to account for inflation.</t>
  </si>
  <si>
    <t>4. Adequacy over time</t>
  </si>
  <si>
    <t xml:space="preserve">Welfare income as a percentage of the Official Poverty Line (Market Basket Measure) for four household types in Moncton between 2002 and 2023. </t>
  </si>
  <si>
    <t>Definitions and assumptions</t>
  </si>
  <si>
    <t>Welfare income: a household’s total income from government transfers and not just social assistance payments. Individuals and families who are in receipt of basic rates of social assistance will also be eligible for financial support through tax credits, child benefits for families with children, and where applicable, additional social assistance payments that are automatic and recurring (for example, an annual back-to-school allowance). Together these form the total welfare income of a household.</t>
  </si>
  <si>
    <t>To calculate the welfare income for each household type, the following assumptions were made:
• The households started to receive assistance on January 1 and remained on assistance for the entire year.
• The households had no earnings so were eligible to receive the maximum rate of assistance.
• The heads of all households were deemed fully employable, with the exception of the single person with a disability.
• The households lived in the largest city in their province or territory.
• The households lived in private market housing and utility costs were included in the rent.
• The households filed an income tax return at the end of the previous tax year.
• Changes to welfare rates or other program rates over the course of the year were accounted for.
• Basic rates and recurring additional items (for example, a Christmas allowance or a back-to-school allowance) were included where applicable. Special needs amounts were not included.</t>
  </si>
  <si>
    <t>The four household types are:
1. Single person considered employable
2. Single person with a disability
3. Single parent with one child age two
4. Couple with two children ages ten and 15</t>
  </si>
  <si>
    <t>Go to www.maytree.com/welfare-in-canada for more information</t>
  </si>
  <si>
    <t>Data sources</t>
  </si>
  <si>
    <t> </t>
  </si>
  <si>
    <r>
      <t xml:space="preserve">Data for 1986 is from the National Council of Welfare's </t>
    </r>
    <r>
      <rPr>
        <i/>
        <sz val="11"/>
        <color rgb="FF000000"/>
        <rFont val="Calibri"/>
        <family val="2"/>
      </rPr>
      <t>Welfare in Canada: The Tangled Safety Net</t>
    </r>
    <r>
      <rPr>
        <sz val="11"/>
        <color rgb="FF000000"/>
        <rFont val="Calibri"/>
        <family val="2"/>
      </rPr>
      <t xml:space="preserve"> report. </t>
    </r>
  </si>
  <si>
    <t xml:space="preserve">Data for 1987 and 1988 is not available as reports were not published in those years. </t>
  </si>
  <si>
    <r>
      <t xml:space="preserve">Data for 1989 through 2011 is from the National Council of Welfare's </t>
    </r>
    <r>
      <rPr>
        <i/>
        <sz val="11"/>
        <color rgb="FF000000"/>
        <rFont val="Calibri"/>
        <family val="2"/>
      </rPr>
      <t>Welfare Incomes</t>
    </r>
    <r>
      <rPr>
        <sz val="11"/>
        <color rgb="FF000000"/>
        <rFont val="Calibri"/>
        <family val="2"/>
      </rPr>
      <t xml:space="preserve"> series. </t>
    </r>
  </si>
  <si>
    <r>
      <t xml:space="preserve">Data for 2012 through 2017 is from the Caledon Institute's </t>
    </r>
    <r>
      <rPr>
        <i/>
        <sz val="11"/>
        <color rgb="FF000000"/>
        <rFont val="Calibri"/>
        <family val="2"/>
      </rPr>
      <t>Welfare in Canada</t>
    </r>
    <r>
      <rPr>
        <sz val="11"/>
        <color rgb="FF000000"/>
        <rFont val="Calibri"/>
        <family val="2"/>
      </rPr>
      <t xml:space="preserve"> series. </t>
    </r>
  </si>
  <si>
    <r>
      <t xml:space="preserve">Data for 2018 through the present is from Maytree's </t>
    </r>
    <r>
      <rPr>
        <i/>
        <sz val="11"/>
        <color rgb="FF000000"/>
        <rFont val="Calibri"/>
        <family val="2"/>
      </rPr>
      <t>Welfare in Canada</t>
    </r>
    <r>
      <rPr>
        <sz val="11"/>
        <color rgb="FF000000"/>
        <rFont val="Calibri"/>
        <family val="2"/>
      </rPr>
      <t xml:space="preserve"> series. </t>
    </r>
  </si>
  <si>
    <t>Components of welfare income</t>
  </si>
  <si>
    <t>Income component</t>
  </si>
  <si>
    <t>Unattached single considered employable</t>
  </si>
  <si>
    <t>Unattached single with a disability</t>
  </si>
  <si>
    <t>Single parent, one child</t>
  </si>
  <si>
    <t>Couple, two children</t>
  </si>
  <si>
    <t>Basic social assistance</t>
  </si>
  <si>
    <t>Additional social assistance</t>
  </si>
  <si>
    <t>Federal child benefits</t>
  </si>
  <si>
    <t>Provincial child benefits</t>
  </si>
  <si>
    <r>
      <t>Federal tax credit</t>
    </r>
    <r>
      <rPr>
        <sz val="11"/>
        <rFont val="Calibri"/>
        <family val="2"/>
        <scheme val="minor"/>
      </rPr>
      <t>s/benefits</t>
    </r>
  </si>
  <si>
    <t>Provincial tax credits/benefits</t>
  </si>
  <si>
    <t>Total 2023 income</t>
  </si>
  <si>
    <t>2023 cost of living-related payments</t>
  </si>
  <si>
    <t xml:space="preserve">This table displays the breakdown of payments intended to address high inflation. These amounts are included in, and are not in addition to, the figures in the table above. </t>
  </si>
  <si>
    <t>Provincial payments</t>
  </si>
  <si>
    <t xml:space="preserve">Federal payments </t>
  </si>
  <si>
    <t>Total 2023 cost of living-related payments</t>
  </si>
  <si>
    <t>Welfare income over time (2023 constant dollars)</t>
  </si>
  <si>
    <t xml:space="preserve">The total annual welfare incomes in 2023 constant dollars for four household types in Moncton between 1986 and 2023. </t>
  </si>
  <si>
    <t>Year</t>
  </si>
  <si>
    <t>-</t>
  </si>
  <si>
    <t>Welfare income over time (Current dollars)</t>
  </si>
  <si>
    <t xml:space="preserve">The total annual welfare incomes in Moncton for four household types between 1986 and 2023. </t>
  </si>
  <si>
    <t>Adequacy of welfare income</t>
  </si>
  <si>
    <t>2023 welfare incomes for four household types living in Moncton compared to the poverty and low income thresholds used by Statistics Canada.</t>
  </si>
  <si>
    <t>Adequacy indicator</t>
  </si>
  <si>
    <t>Unattached single considered  employable</t>
  </si>
  <si>
    <t>Total welfare income</t>
  </si>
  <si>
    <r>
      <t>MBM</t>
    </r>
    <r>
      <rPr>
        <sz val="11"/>
        <color rgb="FF000000"/>
        <rFont val="Calibri"/>
        <family val="2"/>
        <scheme val="minor"/>
      </rPr>
      <t xml:space="preserve"> (Official poverty line)</t>
    </r>
  </si>
  <si>
    <t>MBM threshold (Moncton)</t>
  </si>
  <si>
    <t>Welfare income minus MBM threshold</t>
  </si>
  <si>
    <t>Welfare income as % of MBM</t>
  </si>
  <si>
    <r>
      <rPr>
        <b/>
        <i/>
        <sz val="11"/>
        <color rgb="FF000000"/>
        <rFont val="Calibri"/>
      </rPr>
      <t>MBM-DIP</t>
    </r>
    <r>
      <rPr>
        <sz val="11"/>
        <color rgb="FF000000"/>
        <rFont val="Calibri"/>
      </rPr>
      <t xml:space="preserve"> (75% of MBM)</t>
    </r>
  </si>
  <si>
    <t>MBM-DIP threshold (Moncton)</t>
  </si>
  <si>
    <t>Welfare income minus MBM-DIP threshold</t>
  </si>
  <si>
    <t>Welfare income as % of MBM-DIP</t>
  </si>
  <si>
    <r>
      <t>LIM</t>
    </r>
    <r>
      <rPr>
        <b/>
        <i/>
        <vertAlign val="superscript"/>
        <sz val="11"/>
        <color rgb="FF000000"/>
        <rFont val="Calibri"/>
        <family val="2"/>
        <scheme val="minor"/>
      </rPr>
      <t>1</t>
    </r>
  </si>
  <si>
    <t>LIM threshold (Canada-wide)</t>
  </si>
  <si>
    <t>Welfare income minus LIM threshold</t>
  </si>
  <si>
    <t>Welfare income as % of LIM</t>
  </si>
  <si>
    <r>
      <t>LICO</t>
    </r>
    <r>
      <rPr>
        <b/>
        <i/>
        <vertAlign val="superscript"/>
        <sz val="11"/>
        <color rgb="FF000000"/>
        <rFont val="Calibri"/>
        <family val="2"/>
        <scheme val="minor"/>
      </rPr>
      <t>2</t>
    </r>
  </si>
  <si>
    <t>LICO threshold (Moncton)</t>
  </si>
  <si>
    <t>Welfare income minus LICO threshold</t>
  </si>
  <si>
    <t>Welfare income as % of LICO</t>
  </si>
  <si>
    <r>
      <rPr>
        <vertAlign val="superscript"/>
        <sz val="11"/>
        <color theme="1"/>
        <rFont val="Calibri"/>
        <family val="2"/>
        <scheme val="minor"/>
      </rPr>
      <t>1</t>
    </r>
    <r>
      <rPr>
        <sz val="11"/>
        <color theme="1"/>
        <rFont val="Calibri"/>
        <family val="2"/>
        <scheme val="minor"/>
      </rPr>
      <t xml:space="preserve"> Note that we use after-tax LIM thresholds, and that 2023 LIM thresholds are estimates based on increasing the 2022 thresholds to account for inflation.</t>
    </r>
  </si>
  <si>
    <r>
      <rPr>
        <vertAlign val="superscript"/>
        <sz val="11"/>
        <color theme="1"/>
        <rFont val="Calibri"/>
        <family val="2"/>
        <scheme val="minor"/>
      </rPr>
      <t>2</t>
    </r>
    <r>
      <rPr>
        <sz val="11"/>
        <color theme="1"/>
        <rFont val="Calibri"/>
        <family val="2"/>
        <scheme val="minor"/>
      </rPr>
      <t xml:space="preserve"> Note that we use after-tax LICO thresholds.</t>
    </r>
  </si>
  <si>
    <t>Adequacy over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</si>
</sst>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1009]#,##0"/>
  </numFmts>
  <fonts count="19">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b/>
      <i/>
      <sz val="11"/>
      <color rgb="FF000000"/>
      <name val="Calibri"/>
      <family val="2"/>
      <scheme val="minor"/>
    </font>
    <font>
      <sz val="11"/>
      <color theme="1"/>
      <name val="Calibri"/>
      <family val="2"/>
      <scheme val="minor"/>
    </font>
    <font>
      <sz val="11"/>
      <color theme="1"/>
      <name val="Calibri"/>
      <family val="2"/>
    </font>
    <font>
      <b/>
      <sz val="11"/>
      <color rgb="FF000000"/>
      <name val="Calibri"/>
      <family val="2"/>
    </font>
    <font>
      <b/>
      <sz val="11"/>
      <color theme="0"/>
      <name val="Calibri"/>
      <family val="2"/>
    </font>
    <font>
      <b/>
      <i/>
      <vertAlign val="superscript"/>
      <sz val="11"/>
      <color rgb="FF000000"/>
      <name val="Calibri"/>
      <family val="2"/>
      <scheme val="minor"/>
    </font>
    <font>
      <vertAlign val="superscript"/>
      <sz val="11"/>
      <color theme="1"/>
      <name val="Calibri"/>
      <family val="2"/>
      <scheme val="minor"/>
    </font>
    <font>
      <b/>
      <sz val="11"/>
      <color rgb="FFFFFFFF"/>
      <name val="Calibri"/>
      <family val="2"/>
    </font>
    <font>
      <i/>
      <sz val="11"/>
      <color rgb="FF000000"/>
      <name val="Calibri"/>
      <family val="2"/>
    </font>
    <font>
      <sz val="11"/>
      <color rgb="FF000000"/>
      <name val="Calibri"/>
      <family val="2"/>
    </font>
    <font>
      <b/>
      <i/>
      <sz val="11"/>
      <color rgb="FF000000"/>
      <name val="Calibri"/>
    </font>
    <font>
      <sz val="11"/>
      <color rgb="FF000000"/>
      <name val="Calibri"/>
    </font>
  </fonts>
  <fills count="4">
    <fill>
      <patternFill patternType="none"/>
    </fill>
    <fill>
      <patternFill patternType="gray125"/>
    </fill>
    <fill>
      <patternFill patternType="solid">
        <fgColor theme="1" tint="0.249977111117893"/>
        <bgColor indexed="64"/>
      </patternFill>
    </fill>
    <fill>
      <patternFill patternType="solid">
        <fgColor rgb="FF404040"/>
        <bgColor rgb="FF000000"/>
      </patternFill>
    </fill>
  </fills>
  <borders count="6">
    <border>
      <left/>
      <right/>
      <top/>
      <bottom/>
      <diagonal/>
    </border>
    <border>
      <left/>
      <right/>
      <top/>
      <bottom style="medium">
        <color indexed="64"/>
      </bottom>
      <diagonal/>
    </border>
    <border>
      <left/>
      <right/>
      <top style="medium">
        <color indexed="64"/>
      </top>
      <bottom/>
      <diagonal/>
    </border>
    <border>
      <left/>
      <right/>
      <top style="medium">
        <color auto="1"/>
      </top>
      <bottom style="medium">
        <color rgb="FF043673"/>
      </bottom>
      <diagonal/>
    </border>
    <border>
      <left/>
      <right/>
      <top style="thin">
        <color indexed="64"/>
      </top>
      <bottom style="medium">
        <color indexed="64"/>
      </bottom>
      <diagonal/>
    </border>
    <border>
      <left/>
      <right/>
      <top style="medium">
        <color auto="1"/>
      </top>
      <bottom style="medium">
        <color indexed="64"/>
      </bottom>
      <diagonal/>
    </border>
  </borders>
  <cellStyleXfs count="2">
    <xf numFmtId="0" fontId="0" fillId="0" borderId="0"/>
    <xf numFmtId="9" fontId="8" fillId="0" borderId="0" applyFont="0" applyFill="0" applyBorder="0" applyAlignment="0" applyProtection="0"/>
  </cellStyleXfs>
  <cellXfs count="54">
    <xf numFmtId="0" fontId="0" fillId="0" borderId="0" xfId="0"/>
    <xf numFmtId="0" fontId="0" fillId="0" borderId="0" xfId="0" applyAlignment="1">
      <alignment horizontal="right"/>
    </xf>
    <xf numFmtId="0" fontId="4" fillId="0" borderId="0" xfId="0" applyFont="1" applyAlignment="1">
      <alignment horizontal="left" vertical="center" wrapText="1"/>
    </xf>
    <xf numFmtId="164" fontId="0" fillId="0" borderId="0" xfId="0" applyNumberFormat="1" applyAlignment="1">
      <alignment horizontal="right" vertical="center" wrapText="1"/>
    </xf>
    <xf numFmtId="164" fontId="6" fillId="0" borderId="0" xfId="0" applyNumberFormat="1" applyFont="1" applyAlignment="1">
      <alignment horizontal="right" vertical="center" wrapText="1"/>
    </xf>
    <xf numFmtId="164" fontId="0" fillId="0" borderId="0" xfId="0" applyNumberFormat="1"/>
    <xf numFmtId="164" fontId="4" fillId="0" borderId="0" xfId="0" applyNumberFormat="1" applyFont="1" applyAlignment="1">
      <alignment horizontal="right" vertical="center" wrapText="1"/>
    </xf>
    <xf numFmtId="0" fontId="4" fillId="0" borderId="1" xfId="0" applyFont="1" applyBorder="1" applyAlignment="1">
      <alignment horizontal="left" vertical="center" wrapText="1"/>
    </xf>
    <xf numFmtId="9" fontId="6" fillId="0" borderId="1" xfId="1" applyFont="1" applyBorder="1" applyAlignment="1">
      <alignment horizontal="right" vertical="center" wrapText="1"/>
    </xf>
    <xf numFmtId="0" fontId="0" fillId="0" borderId="0" xfId="0" applyAlignment="1">
      <alignment horizontal="right" vertical="top"/>
    </xf>
    <xf numFmtId="0" fontId="0" fillId="0" borderId="0" xfId="0" applyAlignment="1">
      <alignment horizontal="left" vertical="center" wrapText="1"/>
    </xf>
    <xf numFmtId="0" fontId="0" fillId="0" borderId="0" xfId="0" applyAlignment="1">
      <alignment horizontal="left" vertical="top" wrapText="1"/>
    </xf>
    <xf numFmtId="0" fontId="9" fillId="0" borderId="0" xfId="0" applyFont="1" applyAlignment="1">
      <alignment horizontal="left" vertical="top" wrapText="1"/>
    </xf>
    <xf numFmtId="0" fontId="9" fillId="0" borderId="0" xfId="0" applyFont="1"/>
    <xf numFmtId="9" fontId="9" fillId="0" borderId="0" xfId="1" applyFont="1" applyFill="1" applyBorder="1"/>
    <xf numFmtId="0" fontId="2" fillId="0" borderId="4" xfId="0" applyFont="1" applyBorder="1" applyAlignment="1">
      <alignment horizontal="left" vertical="center" wrapText="1"/>
    </xf>
    <xf numFmtId="164" fontId="5" fillId="0" borderId="4" xfId="0" applyNumberFormat="1" applyFont="1" applyBorder="1" applyAlignment="1">
      <alignment horizontal="right" vertical="center" wrapText="1"/>
    </xf>
    <xf numFmtId="0" fontId="2" fillId="0" borderId="3" xfId="0" applyFont="1" applyBorder="1" applyAlignment="1">
      <alignment horizontal="right" vertical="top" wrapText="1"/>
    </xf>
    <xf numFmtId="0" fontId="2" fillId="0" borderId="3" xfId="0" applyFont="1" applyBorder="1" applyAlignment="1">
      <alignment horizontal="right" vertical="top"/>
    </xf>
    <xf numFmtId="164" fontId="6" fillId="0" borderId="2" xfId="0" applyNumberFormat="1" applyFont="1" applyBorder="1" applyAlignment="1">
      <alignment horizontal="right" vertical="center" wrapText="1"/>
    </xf>
    <xf numFmtId="0" fontId="10" fillId="0" borderId="3" xfId="0" applyFont="1" applyBorder="1" applyAlignment="1">
      <alignment horizontal="right" vertical="top"/>
    </xf>
    <xf numFmtId="0" fontId="10" fillId="0" borderId="3" xfId="0" applyFont="1" applyBorder="1" applyAlignment="1">
      <alignment horizontal="right" vertical="top" wrapText="1"/>
    </xf>
    <xf numFmtId="0" fontId="0" fillId="0" borderId="2" xfId="0" applyBorder="1"/>
    <xf numFmtId="0" fontId="0" fillId="0" borderId="2" xfId="0" applyBorder="1" applyAlignment="1">
      <alignment horizontal="right"/>
    </xf>
    <xf numFmtId="165" fontId="4" fillId="0" borderId="0" xfId="0" applyNumberFormat="1" applyFont="1" applyAlignment="1">
      <alignment horizontal="right" vertical="center" wrapText="1"/>
    </xf>
    <xf numFmtId="0" fontId="2" fillId="0" borderId="4" xfId="0" applyFont="1" applyBorder="1" applyAlignment="1">
      <alignment wrapText="1"/>
    </xf>
    <xf numFmtId="164" fontId="0" fillId="0" borderId="0" xfId="0" applyNumberFormat="1" applyAlignment="1">
      <alignment horizontal="right"/>
    </xf>
    <xf numFmtId="165" fontId="0" fillId="0" borderId="0" xfId="0" applyNumberFormat="1"/>
    <xf numFmtId="164" fontId="2" fillId="0" borderId="4" xfId="0" applyNumberFormat="1" applyFont="1" applyBorder="1"/>
    <xf numFmtId="0" fontId="1" fillId="2" borderId="0" xfId="0" applyFont="1" applyFill="1"/>
    <xf numFmtId="0" fontId="0" fillId="0" borderId="0" xfId="0" applyAlignment="1">
      <alignment vertical="top"/>
    </xf>
    <xf numFmtId="0" fontId="7" fillId="0" borderId="0" xfId="0" applyFont="1" applyAlignment="1">
      <alignment horizontal="left" vertical="center" wrapText="1"/>
    </xf>
    <xf numFmtId="0" fontId="0" fillId="0" borderId="0" xfId="0" applyAlignment="1">
      <alignment wrapText="1"/>
    </xf>
    <xf numFmtId="0" fontId="2" fillId="0" borderId="5" xfId="0" applyFont="1" applyBorder="1" applyAlignment="1">
      <alignment horizontal="left" vertical="top" wrapText="1"/>
    </xf>
    <xf numFmtId="0" fontId="2" fillId="0" borderId="5" xfId="0" applyFont="1" applyBorder="1" applyAlignment="1">
      <alignment horizontal="right" vertical="top" wrapText="1"/>
    </xf>
    <xf numFmtId="0" fontId="3" fillId="0" borderId="0" xfId="0" applyFont="1" applyAlignment="1">
      <alignment horizontal="right" vertical="center" wrapText="1"/>
    </xf>
    <xf numFmtId="0" fontId="4" fillId="0" borderId="5" xfId="0" applyFont="1" applyBorder="1" applyAlignment="1">
      <alignment horizontal="left" vertical="center" wrapText="1"/>
    </xf>
    <xf numFmtId="165" fontId="0" fillId="0" borderId="5" xfId="0" applyNumberFormat="1" applyBorder="1" applyAlignment="1">
      <alignment horizontal="right" vertical="center" wrapText="1"/>
    </xf>
    <xf numFmtId="9" fontId="0" fillId="0" borderId="1" xfId="0" applyNumberFormat="1" applyBorder="1" applyAlignment="1">
      <alignment horizontal="right" vertical="center" wrapText="1"/>
    </xf>
    <xf numFmtId="0" fontId="2" fillId="0" borderId="5" xfId="0" applyFont="1" applyBorder="1" applyAlignment="1">
      <alignment vertical="top" wrapText="1"/>
    </xf>
    <xf numFmtId="0" fontId="0" fillId="0" borderId="5" xfId="0" applyBorder="1" applyAlignment="1">
      <alignment horizontal="right" vertical="top"/>
    </xf>
    <xf numFmtId="0" fontId="14" fillId="3" borderId="0" xfId="0" applyFont="1" applyFill="1" applyAlignment="1">
      <alignment wrapText="1"/>
    </xf>
    <xf numFmtId="0" fontId="17" fillId="0" borderId="2" xfId="0" applyFont="1" applyBorder="1" applyAlignment="1">
      <alignment horizontal="left" vertical="center" wrapText="1"/>
    </xf>
    <xf numFmtId="164" fontId="0" fillId="0" borderId="0" xfId="0" quotePrefix="1" applyNumberFormat="1" applyAlignment="1">
      <alignment horizontal="right" vertical="center"/>
    </xf>
    <xf numFmtId="0" fontId="0" fillId="0" borderId="0" xfId="0" applyAlignment="1">
      <alignment horizontal="left" vertical="top" wrapText="1"/>
    </xf>
    <xf numFmtId="0" fontId="1" fillId="2" borderId="0" xfId="0" applyFont="1" applyFill="1" applyAlignment="1">
      <alignment horizontal="left"/>
    </xf>
    <xf numFmtId="0" fontId="0" fillId="0" borderId="0" xfId="0" applyAlignment="1">
      <alignment horizontal="left"/>
    </xf>
    <xf numFmtId="0" fontId="1" fillId="2" borderId="0" xfId="0" applyFont="1" applyFill="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wrapText="1"/>
    </xf>
    <xf numFmtId="0" fontId="11" fillId="2" borderId="0" xfId="0" applyFont="1" applyFill="1" applyAlignment="1">
      <alignment horizontal="left"/>
    </xf>
    <xf numFmtId="0" fontId="9" fillId="0" borderId="0" xfId="0" applyFont="1" applyAlignment="1">
      <alignment horizontal="left" vertical="top" wrapText="1"/>
    </xf>
    <xf numFmtId="0" fontId="0" fillId="0" borderId="0" xfId="0" applyAlignment="1"/>
    <xf numFmtId="0" fontId="16" fillId="0" borderId="0" xfId="0" applyFont="1" applyAlignment="1"/>
  </cellXfs>
  <cellStyles count="2">
    <cellStyle name="Normal" xfId="0" builtinId="0"/>
    <cellStyle name="Percent" xfId="1" builtinId="5"/>
  </cellStyles>
  <dxfs count="0"/>
  <tableStyles count="0" defaultTableStyle="TableStyleMedium2" defaultPivotStyle="PivotStyleLight16"/>
  <colors>
    <mruColors>
      <color rgb="FF0436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7"/>
  <sheetViews>
    <sheetView tabSelected="1" workbookViewId="0"/>
  </sheetViews>
  <sheetFormatPr defaultColWidth="8.85546875" defaultRowHeight="14.45"/>
  <cols>
    <col min="1" max="1" width="42.7109375" bestFit="1" customWidth="1"/>
    <col min="2" max="2" width="95.28515625" customWidth="1"/>
  </cols>
  <sheetData>
    <row r="1" spans="1:6">
      <c r="A1" s="29" t="s">
        <v>0</v>
      </c>
      <c r="B1" s="29" t="s">
        <v>1</v>
      </c>
    </row>
    <row r="2" spans="1:6" ht="30" customHeight="1">
      <c r="A2" s="30" t="s">
        <v>2</v>
      </c>
      <c r="B2" s="11" t="s">
        <v>3</v>
      </c>
    </row>
    <row r="3" spans="1:6" ht="36.75" customHeight="1">
      <c r="A3" s="30" t="s">
        <v>4</v>
      </c>
      <c r="B3" s="11" t="s">
        <v>5</v>
      </c>
    </row>
    <row r="4" spans="1:6" ht="30" customHeight="1">
      <c r="A4" s="30" t="s">
        <v>6</v>
      </c>
      <c r="B4" s="11" t="s">
        <v>7</v>
      </c>
    </row>
    <row r="5" spans="1:6" ht="63" customHeight="1">
      <c r="A5" s="30" t="s">
        <v>8</v>
      </c>
      <c r="B5" s="11" t="s">
        <v>9</v>
      </c>
    </row>
    <row r="6" spans="1:6" ht="30" customHeight="1">
      <c r="A6" s="30" t="s">
        <v>10</v>
      </c>
      <c r="B6" s="12" t="s">
        <v>11</v>
      </c>
      <c r="C6" s="12"/>
      <c r="D6" s="12"/>
      <c r="E6" s="12"/>
      <c r="F6" s="12"/>
    </row>
    <row r="7" spans="1:6">
      <c r="A7" s="45" t="s">
        <v>12</v>
      </c>
      <c r="B7" s="45"/>
    </row>
    <row r="8" spans="1:6" ht="66" customHeight="1">
      <c r="A8" s="44" t="s">
        <v>13</v>
      </c>
      <c r="B8" s="44"/>
    </row>
    <row r="9" spans="1:6" ht="153.75" customHeight="1">
      <c r="A9" s="44" t="s">
        <v>14</v>
      </c>
      <c r="B9" s="44"/>
    </row>
    <row r="10" spans="1:6" ht="82.5" customHeight="1">
      <c r="A10" s="44" t="s">
        <v>15</v>
      </c>
      <c r="B10" s="44"/>
    </row>
    <row r="11" spans="1:6">
      <c r="A11" s="52" t="s">
        <v>16</v>
      </c>
      <c r="B11" s="52"/>
    </row>
    <row r="12" spans="1:6">
      <c r="A12" s="41" t="s">
        <v>17</v>
      </c>
      <c r="B12" s="41" t="s">
        <v>18</v>
      </c>
    </row>
    <row r="13" spans="1:6">
      <c r="A13" s="53" t="s">
        <v>19</v>
      </c>
      <c r="B13" s="53"/>
    </row>
    <row r="14" spans="1:6">
      <c r="A14" s="53" t="s">
        <v>20</v>
      </c>
      <c r="B14" s="53"/>
    </row>
    <row r="15" spans="1:6">
      <c r="A15" s="53" t="s">
        <v>21</v>
      </c>
      <c r="B15" s="53"/>
    </row>
    <row r="16" spans="1:6">
      <c r="A16" s="53" t="s">
        <v>22</v>
      </c>
      <c r="B16" s="53"/>
    </row>
    <row r="17" spans="1:2">
      <c r="A17" s="53" t="s">
        <v>23</v>
      </c>
      <c r="B17" s="53"/>
    </row>
  </sheetData>
  <mergeCells count="10">
    <mergeCell ref="A9:B9"/>
    <mergeCell ref="A10:B10"/>
    <mergeCell ref="A8:B8"/>
    <mergeCell ref="A11:B11"/>
    <mergeCell ref="A7:B7"/>
    <mergeCell ref="A13:B13"/>
    <mergeCell ref="A14:B14"/>
    <mergeCell ref="A15:B15"/>
    <mergeCell ref="A16:B16"/>
    <mergeCell ref="A17:B17"/>
  </mergeCells>
  <pageMargins left="0.45" right="0.45" top="0.5" bottom="0.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9"/>
  <sheetViews>
    <sheetView workbookViewId="0">
      <selection sqref="A1:E1"/>
    </sheetView>
  </sheetViews>
  <sheetFormatPr defaultColWidth="8.85546875" defaultRowHeight="14.45"/>
  <cols>
    <col min="1" max="1" width="38.85546875" customWidth="1"/>
    <col min="2" max="5" width="17.140625" customWidth="1"/>
  </cols>
  <sheetData>
    <row r="1" spans="1:5">
      <c r="A1" s="45" t="s">
        <v>24</v>
      </c>
      <c r="B1" s="45"/>
      <c r="C1" s="45"/>
      <c r="D1" s="45"/>
      <c r="E1" s="45"/>
    </row>
    <row r="2" spans="1:5" ht="15" thickBot="1">
      <c r="A2" s="46" t="s">
        <v>3</v>
      </c>
      <c r="B2" s="46"/>
      <c r="C2" s="46"/>
      <c r="D2" s="46"/>
      <c r="E2" s="46"/>
    </row>
    <row r="3" spans="1:5" ht="43.9" thickBot="1">
      <c r="A3" s="39" t="s">
        <v>25</v>
      </c>
      <c r="B3" s="34" t="s">
        <v>26</v>
      </c>
      <c r="C3" s="34" t="s">
        <v>27</v>
      </c>
      <c r="D3" s="34" t="s">
        <v>28</v>
      </c>
      <c r="E3" s="34" t="s">
        <v>29</v>
      </c>
    </row>
    <row r="4" spans="1:5">
      <c r="A4" s="10" t="s">
        <v>30</v>
      </c>
      <c r="B4" s="24">
        <v>7512</v>
      </c>
      <c r="C4" s="24">
        <v>9370</v>
      </c>
      <c r="D4" s="24">
        <v>11784</v>
      </c>
      <c r="E4" s="24">
        <v>13245</v>
      </c>
    </row>
    <row r="5" spans="1:5">
      <c r="A5" s="10" t="s">
        <v>31</v>
      </c>
      <c r="B5" s="24">
        <v>225</v>
      </c>
      <c r="C5" s="24">
        <v>1325</v>
      </c>
      <c r="D5" s="24">
        <v>1674</v>
      </c>
      <c r="E5" s="24">
        <v>1674</v>
      </c>
    </row>
    <row r="6" spans="1:5">
      <c r="A6" s="10" t="s">
        <v>32</v>
      </c>
      <c r="B6" s="6">
        <v>0</v>
      </c>
      <c r="C6" s="6">
        <v>0</v>
      </c>
      <c r="D6" s="24">
        <v>7217</v>
      </c>
      <c r="E6" s="24">
        <v>12178</v>
      </c>
    </row>
    <row r="7" spans="1:5">
      <c r="A7" s="10" t="s">
        <v>33</v>
      </c>
      <c r="B7" s="6">
        <v>0</v>
      </c>
      <c r="C7" s="6">
        <v>0</v>
      </c>
      <c r="D7" s="6">
        <v>250</v>
      </c>
      <c r="E7" s="6">
        <v>500</v>
      </c>
    </row>
    <row r="8" spans="1:5">
      <c r="A8" s="10" t="s">
        <v>34</v>
      </c>
      <c r="B8" s="24">
        <v>652.5</v>
      </c>
      <c r="C8" s="24">
        <v>652.5</v>
      </c>
      <c r="D8" s="24">
        <v>1459.5</v>
      </c>
      <c r="E8" s="24">
        <v>1798</v>
      </c>
    </row>
    <row r="9" spans="1:5">
      <c r="A9" s="10" t="s">
        <v>35</v>
      </c>
      <c r="B9" s="24">
        <v>300</v>
      </c>
      <c r="C9" s="24">
        <v>300</v>
      </c>
      <c r="D9" s="24">
        <v>600</v>
      </c>
      <c r="E9" s="24">
        <v>1000</v>
      </c>
    </row>
    <row r="10" spans="1:5" ht="15" thickBot="1">
      <c r="A10" s="15" t="s">
        <v>36</v>
      </c>
      <c r="B10" s="16">
        <f>SUM(B4:B9)</f>
        <v>8689.5</v>
      </c>
      <c r="C10" s="16">
        <f t="shared" ref="C10:E10" si="0">SUM(C4:C9)</f>
        <v>11647.5</v>
      </c>
      <c r="D10" s="16">
        <f t="shared" si="0"/>
        <v>22984.5</v>
      </c>
      <c r="E10" s="16">
        <f t="shared" si="0"/>
        <v>30395</v>
      </c>
    </row>
    <row r="12" spans="1:5">
      <c r="A12" s="47" t="s">
        <v>37</v>
      </c>
      <c r="B12" s="47"/>
      <c r="C12" s="47"/>
      <c r="D12" s="47"/>
      <c r="E12" s="47"/>
    </row>
    <row r="13" spans="1:5" ht="32.25" customHeight="1" thickBot="1">
      <c r="A13" s="48" t="s">
        <v>38</v>
      </c>
      <c r="B13" s="48"/>
      <c r="C13" s="48"/>
      <c r="D13" s="48"/>
      <c r="E13" s="48"/>
    </row>
    <row r="14" spans="1:5" s="9" customFormat="1" ht="43.9" thickBot="1">
      <c r="A14" s="40"/>
      <c r="B14" s="34" t="s">
        <v>26</v>
      </c>
      <c r="C14" s="34" t="s">
        <v>27</v>
      </c>
      <c r="D14" s="34" t="s">
        <v>28</v>
      </c>
      <c r="E14" s="34" t="s">
        <v>29</v>
      </c>
    </row>
    <row r="15" spans="1:5">
      <c r="A15" t="s">
        <v>39</v>
      </c>
      <c r="B15" s="5">
        <v>225</v>
      </c>
      <c r="C15" s="5">
        <v>225</v>
      </c>
      <c r="D15" s="5">
        <v>450</v>
      </c>
      <c r="E15" s="5">
        <v>450</v>
      </c>
    </row>
    <row r="16" spans="1:5">
      <c r="A16" t="s">
        <v>40</v>
      </c>
      <c r="B16" s="5">
        <v>153</v>
      </c>
      <c r="C16" s="5">
        <v>153</v>
      </c>
      <c r="D16" s="5">
        <v>386.5</v>
      </c>
      <c r="E16" s="5">
        <v>467</v>
      </c>
    </row>
    <row r="17" spans="1:5" ht="15" thickBot="1">
      <c r="A17" s="25" t="s">
        <v>41</v>
      </c>
      <c r="B17" s="28">
        <f>SUM(B15:B16)</f>
        <v>378</v>
      </c>
      <c r="C17" s="28">
        <f t="shared" ref="C17:E17" si="1">SUM(C15:C16)</f>
        <v>378</v>
      </c>
      <c r="D17" s="28">
        <f t="shared" si="1"/>
        <v>836.5</v>
      </c>
      <c r="E17" s="28">
        <f t="shared" si="1"/>
        <v>917</v>
      </c>
    </row>
    <row r="19" spans="1:5">
      <c r="A19" s="52" t="s">
        <v>16</v>
      </c>
      <c r="B19" s="52"/>
      <c r="C19" s="52"/>
      <c r="D19" s="52"/>
      <c r="E19" s="52"/>
    </row>
  </sheetData>
  <mergeCells count="5">
    <mergeCell ref="A19:E19"/>
    <mergeCell ref="A1:E1"/>
    <mergeCell ref="A2:E2"/>
    <mergeCell ref="A12:E12"/>
    <mergeCell ref="A13:E1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3"/>
  <sheetViews>
    <sheetView workbookViewId="0">
      <pane ySplit="3" topLeftCell="A4" activePane="bottomLeft" state="frozen"/>
      <selection pane="bottomLeft" sqref="A1:E1"/>
    </sheetView>
  </sheetViews>
  <sheetFormatPr defaultColWidth="8.85546875" defaultRowHeight="14.45"/>
  <cols>
    <col min="1" max="1" width="9.140625" customWidth="1"/>
    <col min="2" max="2" width="23.28515625" style="1" customWidth="1"/>
    <col min="3" max="3" width="19.140625" style="1" customWidth="1"/>
    <col min="4" max="4" width="19.28515625" style="1" customWidth="1"/>
    <col min="5" max="5" width="20.140625" style="1" customWidth="1"/>
  </cols>
  <sheetData>
    <row r="1" spans="1:11">
      <c r="A1" s="45" t="s">
        <v>42</v>
      </c>
      <c r="B1" s="45"/>
      <c r="C1" s="45"/>
      <c r="D1" s="45"/>
      <c r="E1" s="45"/>
    </row>
    <row r="2" spans="1:11" ht="32.25" customHeight="1" thickBot="1">
      <c r="A2" s="44" t="s">
        <v>43</v>
      </c>
      <c r="B2" s="44"/>
      <c r="C2" s="44"/>
      <c r="D2" s="44"/>
      <c r="E2" s="44"/>
    </row>
    <row r="3" spans="1:11" ht="29.45" thickBot="1">
      <c r="A3" s="18" t="s">
        <v>44</v>
      </c>
      <c r="B3" s="17" t="s">
        <v>26</v>
      </c>
      <c r="C3" s="17" t="s">
        <v>27</v>
      </c>
      <c r="D3" s="17" t="s">
        <v>28</v>
      </c>
      <c r="E3" s="17" t="s">
        <v>29</v>
      </c>
    </row>
    <row r="4" spans="1:11">
      <c r="A4">
        <v>1986</v>
      </c>
      <c r="B4" s="5">
        <v>5472</v>
      </c>
      <c r="C4" s="43" t="s">
        <v>45</v>
      </c>
      <c r="D4" s="5">
        <v>18986.399999999998</v>
      </c>
      <c r="E4" s="5">
        <v>22881.599999999999</v>
      </c>
      <c r="G4" s="5"/>
      <c r="H4" s="5"/>
      <c r="I4" s="5"/>
      <c r="J4" s="5"/>
      <c r="K4" s="5"/>
    </row>
    <row r="5" spans="1:11">
      <c r="A5">
        <v>1987</v>
      </c>
      <c r="B5" s="43" t="s">
        <v>45</v>
      </c>
      <c r="C5" s="43" t="s">
        <v>45</v>
      </c>
      <c r="D5" s="43" t="s">
        <v>45</v>
      </c>
      <c r="E5" s="43" t="s">
        <v>45</v>
      </c>
      <c r="G5" s="5"/>
      <c r="H5" s="5"/>
      <c r="I5" s="5"/>
      <c r="J5" s="5"/>
      <c r="K5" s="5"/>
    </row>
    <row r="6" spans="1:11">
      <c r="A6">
        <v>1988</v>
      </c>
      <c r="B6" s="43" t="s">
        <v>45</v>
      </c>
      <c r="C6" s="43" t="s">
        <v>45</v>
      </c>
      <c r="D6" s="43" t="s">
        <v>45</v>
      </c>
      <c r="E6" s="43" t="s">
        <v>45</v>
      </c>
      <c r="G6" s="5"/>
      <c r="H6" s="5"/>
      <c r="I6" s="5"/>
      <c r="J6" s="5"/>
      <c r="K6" s="5"/>
    </row>
    <row r="7" spans="1:11">
      <c r="A7">
        <v>1989</v>
      </c>
      <c r="B7" s="5">
        <v>6052.9705882352937</v>
      </c>
      <c r="C7" s="5">
        <v>15621.788770053476</v>
      </c>
      <c r="D7" s="5">
        <v>18515.957219251337</v>
      </c>
      <c r="E7" s="5">
        <v>21771.371657754011</v>
      </c>
      <c r="G7" s="5"/>
      <c r="H7" s="5"/>
      <c r="I7" s="5"/>
      <c r="J7" s="5"/>
      <c r="K7" s="5"/>
    </row>
    <row r="8" spans="1:11">
      <c r="A8">
        <v>1990</v>
      </c>
      <c r="B8" s="5">
        <v>6114.6766581632637</v>
      </c>
      <c r="C8" s="5">
        <v>15545.706262755099</v>
      </c>
      <c r="D8" s="5">
        <v>18627.090510204078</v>
      </c>
      <c r="E8" s="5">
        <v>21815.659438775507</v>
      </c>
      <c r="G8" s="5"/>
      <c r="H8" s="5"/>
      <c r="I8" s="5"/>
      <c r="J8" s="5"/>
      <c r="K8" s="5"/>
    </row>
    <row r="9" spans="1:11">
      <c r="A9">
        <v>1991</v>
      </c>
      <c r="B9" s="5">
        <v>6228.9770531400964</v>
      </c>
      <c r="C9" s="5">
        <v>15360.888888888889</v>
      </c>
      <c r="D9" s="5">
        <v>18671.752415458937</v>
      </c>
      <c r="E9" s="5">
        <v>22238.757246376812</v>
      </c>
      <c r="G9" s="5"/>
      <c r="H9" s="5"/>
      <c r="I9" s="5"/>
      <c r="J9" s="5"/>
      <c r="K9" s="5"/>
    </row>
    <row r="10" spans="1:11">
      <c r="A10">
        <v>1992</v>
      </c>
      <c r="B10" s="5">
        <v>6059.5714285714284</v>
      </c>
      <c r="C10" s="5">
        <v>15225.608333333334</v>
      </c>
      <c r="D10" s="5">
        <v>18620.090476190475</v>
      </c>
      <c r="E10" s="5">
        <v>22315.680952380953</v>
      </c>
      <c r="G10" s="5"/>
      <c r="H10" s="5"/>
      <c r="I10" s="5"/>
      <c r="J10" s="5"/>
      <c r="K10" s="5"/>
    </row>
    <row r="11" spans="1:11">
      <c r="A11">
        <v>1993</v>
      </c>
      <c r="B11" s="5">
        <v>5975.6728971962621</v>
      </c>
      <c r="C11" s="5">
        <v>15119.039719626169</v>
      </c>
      <c r="D11" s="5">
        <v>18628.352733644861</v>
      </c>
      <c r="E11" s="5">
        <v>22300.491822429907</v>
      </c>
      <c r="G11" s="5"/>
      <c r="H11" s="5"/>
      <c r="I11" s="5"/>
      <c r="J11" s="5"/>
      <c r="K11" s="5"/>
    </row>
    <row r="12" spans="1:11">
      <c r="A12">
        <v>1994</v>
      </c>
      <c r="B12" s="5">
        <v>6018.1948658109686</v>
      </c>
      <c r="C12" s="5">
        <v>11961.597666277712</v>
      </c>
      <c r="D12" s="5">
        <v>19280.789509918319</v>
      </c>
      <c r="E12" s="5">
        <v>22958.231038506419</v>
      </c>
      <c r="G12" s="5"/>
      <c r="H12" s="5"/>
      <c r="I12" s="5"/>
      <c r="J12" s="5"/>
      <c r="K12" s="5"/>
    </row>
    <row r="13" spans="1:11">
      <c r="A13">
        <v>1995</v>
      </c>
      <c r="B13" s="5">
        <v>5909.183789954338</v>
      </c>
      <c r="C13" s="5">
        <v>11906.243150684932</v>
      </c>
      <c r="D13" s="5">
        <v>19997.969178082192</v>
      </c>
      <c r="E13" s="5">
        <v>23773.031963470319</v>
      </c>
      <c r="G13" s="5"/>
      <c r="H13" s="5"/>
      <c r="I13" s="5"/>
      <c r="J13" s="5"/>
      <c r="K13" s="5"/>
    </row>
    <row r="14" spans="1:11">
      <c r="A14">
        <v>1996</v>
      </c>
      <c r="B14" s="5">
        <v>5886.3903262092235</v>
      </c>
      <c r="C14" s="5">
        <v>11836.39820022497</v>
      </c>
      <c r="D14" s="5">
        <v>19894.6209223847</v>
      </c>
      <c r="E14" s="5">
        <v>23607.411698537682</v>
      </c>
      <c r="G14" s="5"/>
      <c r="H14" s="5"/>
      <c r="I14" s="5"/>
      <c r="J14" s="5"/>
      <c r="K14" s="5"/>
    </row>
    <row r="15" spans="1:11">
      <c r="A15">
        <v>1997</v>
      </c>
      <c r="B15" s="5">
        <v>5851.2798672566369</v>
      </c>
      <c r="C15" s="5">
        <v>11925.471426991151</v>
      </c>
      <c r="D15" s="5">
        <v>20041.319988938052</v>
      </c>
      <c r="E15" s="5">
        <v>24002.933628318584</v>
      </c>
      <c r="G15" s="5"/>
      <c r="H15" s="5"/>
      <c r="I15" s="5"/>
      <c r="J15" s="5"/>
      <c r="K15" s="5"/>
    </row>
    <row r="16" spans="1:11">
      <c r="A16">
        <v>1998</v>
      </c>
      <c r="B16" s="5">
        <v>5793.6002190580502</v>
      </c>
      <c r="C16" s="5">
        <v>11868.25973713034</v>
      </c>
      <c r="D16" s="5">
        <v>20515.109123767801</v>
      </c>
      <c r="E16" s="5">
        <v>24924.388192771086</v>
      </c>
      <c r="G16" s="5"/>
      <c r="H16" s="5"/>
      <c r="I16" s="5"/>
      <c r="J16" s="5"/>
      <c r="K16" s="5"/>
    </row>
    <row r="17" spans="1:11">
      <c r="A17">
        <v>1999</v>
      </c>
      <c r="B17" s="5">
        <v>5693.8180839612478</v>
      </c>
      <c r="C17" s="5">
        <v>11667.456803013993</v>
      </c>
      <c r="D17" s="5">
        <v>20831.493821313241</v>
      </c>
      <c r="E17" s="5">
        <v>25653.533735199137</v>
      </c>
      <c r="G17" s="5"/>
      <c r="H17" s="5"/>
      <c r="I17" s="5"/>
      <c r="J17" s="5"/>
      <c r="K17" s="5"/>
    </row>
    <row r="18" spans="1:11">
      <c r="A18">
        <v>2000</v>
      </c>
      <c r="B18" s="5">
        <v>5549.5492662473789</v>
      </c>
      <c r="C18" s="5">
        <v>11777.395073375261</v>
      </c>
      <c r="D18" s="5">
        <v>20704.89075471698</v>
      </c>
      <c r="E18" s="5">
        <v>25733.70457023061</v>
      </c>
      <c r="G18" s="5"/>
      <c r="H18" s="5"/>
      <c r="I18" s="5"/>
      <c r="J18" s="5"/>
      <c r="K18" s="5"/>
    </row>
    <row r="19" spans="1:11">
      <c r="A19">
        <v>2001</v>
      </c>
      <c r="B19" s="5">
        <v>5419.789366053169</v>
      </c>
      <c r="C19" s="5">
        <v>11896.550102249488</v>
      </c>
      <c r="D19" s="5">
        <v>20703.24198364008</v>
      </c>
      <c r="E19" s="5">
        <v>26032.273169734151</v>
      </c>
      <c r="G19" s="5"/>
      <c r="H19" s="5"/>
      <c r="I19" s="5"/>
      <c r="J19" s="5"/>
      <c r="K19" s="5"/>
    </row>
    <row r="20" spans="1:11">
      <c r="A20">
        <v>2002</v>
      </c>
      <c r="B20" s="5">
        <v>5306.8379999999997</v>
      </c>
      <c r="C20" s="5">
        <v>12035.431</v>
      </c>
      <c r="D20" s="5">
        <v>20556.472159999998</v>
      </c>
      <c r="E20" s="5">
        <v>26050.384839999999</v>
      </c>
      <c r="G20" s="5"/>
      <c r="H20" s="5"/>
      <c r="I20" s="5"/>
      <c r="J20" s="5"/>
      <c r="K20" s="5"/>
    </row>
    <row r="21" spans="1:11">
      <c r="A21">
        <v>2003</v>
      </c>
      <c r="B21" s="5">
        <v>5169.1707198443573</v>
      </c>
      <c r="C21" s="5">
        <v>12100.367704280156</v>
      </c>
      <c r="D21" s="5">
        <v>20221.276264591437</v>
      </c>
      <c r="E21" s="5">
        <v>25752.632782101166</v>
      </c>
      <c r="G21" s="5"/>
      <c r="H21" s="5"/>
      <c r="I21" s="5"/>
      <c r="J21" s="5"/>
      <c r="K21" s="5"/>
    </row>
    <row r="22" spans="1:11">
      <c r="A22">
        <v>2004</v>
      </c>
      <c r="B22" s="5">
        <v>5083.6179560649471</v>
      </c>
      <c r="C22" s="5">
        <v>11891.284622731613</v>
      </c>
      <c r="D22" s="5">
        <v>20089.893982808022</v>
      </c>
      <c r="E22" s="5">
        <v>25715.934574976123</v>
      </c>
      <c r="G22" s="5"/>
      <c r="H22" s="5"/>
      <c r="I22" s="5"/>
      <c r="J22" s="5"/>
      <c r="K22" s="5"/>
    </row>
    <row r="23" spans="1:11">
      <c r="A23">
        <v>2005</v>
      </c>
      <c r="B23" s="5">
        <v>5031.604672897196</v>
      </c>
      <c r="C23" s="5">
        <v>11738.453271028036</v>
      </c>
      <c r="D23" s="5">
        <v>20050.071028037382</v>
      </c>
      <c r="E23" s="5">
        <v>25792.296261682241</v>
      </c>
      <c r="G23" s="5"/>
      <c r="H23" s="5"/>
      <c r="I23" s="5"/>
      <c r="J23" s="5"/>
      <c r="K23" s="5"/>
    </row>
    <row r="24" spans="1:11">
      <c r="A24">
        <v>2006</v>
      </c>
      <c r="B24" s="5">
        <v>5021.8721356553624</v>
      </c>
      <c r="C24" s="5">
        <v>11679.427424381303</v>
      </c>
      <c r="D24" s="5">
        <v>21290.549110907425</v>
      </c>
      <c r="E24" s="5">
        <v>26601.162694775438</v>
      </c>
      <c r="G24" s="5"/>
      <c r="H24" s="5"/>
      <c r="I24" s="5"/>
      <c r="J24" s="5"/>
      <c r="K24" s="5"/>
    </row>
    <row r="25" spans="1:11">
      <c r="A25">
        <v>2007</v>
      </c>
      <c r="B25" s="5">
        <v>5034.9493273542603</v>
      </c>
      <c r="C25" s="5">
        <v>11659.63793721973</v>
      </c>
      <c r="D25" s="5">
        <v>21769.833094170401</v>
      </c>
      <c r="E25" s="5">
        <v>26556.944843049325</v>
      </c>
      <c r="G25" s="5"/>
      <c r="H25" s="5"/>
      <c r="I25" s="5"/>
      <c r="J25" s="5"/>
      <c r="K25" s="5"/>
    </row>
    <row r="26" spans="1:11">
      <c r="A26">
        <v>2008</v>
      </c>
      <c r="B26" s="5">
        <v>5075.8032427695007</v>
      </c>
      <c r="C26" s="5">
        <v>11697.740350569677</v>
      </c>
      <c r="D26" s="5">
        <v>21848.052585451358</v>
      </c>
      <c r="E26" s="5">
        <v>26677.397458369851</v>
      </c>
      <c r="G26" s="5"/>
      <c r="H26" s="5"/>
      <c r="I26" s="5"/>
      <c r="J26" s="5"/>
      <c r="K26" s="5"/>
    </row>
    <row r="27" spans="1:11">
      <c r="A27">
        <v>2009</v>
      </c>
      <c r="B27" s="5">
        <v>5181.2788461538457</v>
      </c>
      <c r="C27" s="5">
        <v>11899.144003496504</v>
      </c>
      <c r="D27" s="5">
        <v>22206.167395104894</v>
      </c>
      <c r="E27" s="5">
        <v>27156.053321678319</v>
      </c>
      <c r="G27" s="5"/>
      <c r="H27" s="5"/>
      <c r="I27" s="5"/>
      <c r="J27" s="5"/>
      <c r="K27" s="5"/>
    </row>
    <row r="28" spans="1:11">
      <c r="A28">
        <v>2010</v>
      </c>
      <c r="B28" s="5">
        <v>9025.4961373390561</v>
      </c>
      <c r="C28" s="5">
        <v>11691.840489270387</v>
      </c>
      <c r="D28" s="5">
        <v>21889.491416309014</v>
      </c>
      <c r="E28" s="5">
        <v>26817.576824034335</v>
      </c>
      <c r="G28" s="5"/>
      <c r="H28" s="5"/>
      <c r="I28" s="5"/>
      <c r="J28" s="5"/>
      <c r="K28" s="5"/>
    </row>
    <row r="29" spans="1:11">
      <c r="A29">
        <v>2011</v>
      </c>
      <c r="B29" s="5">
        <v>8903.8619683069228</v>
      </c>
      <c r="C29" s="5">
        <v>11510.975120934112</v>
      </c>
      <c r="D29" s="5">
        <v>21453.518348623853</v>
      </c>
      <c r="E29" s="5">
        <v>26416.777731442868</v>
      </c>
      <c r="G29" s="5"/>
      <c r="H29" s="5"/>
      <c r="I29" s="5"/>
      <c r="J29" s="5"/>
      <c r="K29" s="5"/>
    </row>
    <row r="30" spans="1:11">
      <c r="A30">
        <v>2012</v>
      </c>
      <c r="B30" s="5">
        <v>8779.2695152013148</v>
      </c>
      <c r="C30" s="5">
        <v>11408.79046836483</v>
      </c>
      <c r="D30" s="5">
        <v>21247.871815940838</v>
      </c>
      <c r="E30" s="5">
        <v>26228.083812654066</v>
      </c>
      <c r="G30" s="5"/>
      <c r="H30" s="5"/>
      <c r="I30" s="5"/>
      <c r="J30" s="5"/>
      <c r="K30" s="5"/>
    </row>
    <row r="31" spans="1:11">
      <c r="A31">
        <v>2013</v>
      </c>
      <c r="B31" s="5">
        <v>8707.6640879478837</v>
      </c>
      <c r="C31" s="5">
        <v>11472.022809446256</v>
      </c>
      <c r="D31" s="5">
        <v>21452.849348534201</v>
      </c>
      <c r="E31" s="5">
        <v>26512.543973941367</v>
      </c>
      <c r="G31" s="5"/>
      <c r="H31" s="5"/>
      <c r="I31" s="5"/>
      <c r="J31" s="5"/>
      <c r="K31" s="5"/>
    </row>
    <row r="32" spans="1:11">
      <c r="A32">
        <v>2014</v>
      </c>
      <c r="B32" s="5">
        <v>8546.3905750798713</v>
      </c>
      <c r="C32" s="5">
        <v>11826.417731629392</v>
      </c>
      <c r="D32" s="5">
        <v>22189.747603833865</v>
      </c>
      <c r="E32" s="5">
        <v>27316.829073482426</v>
      </c>
      <c r="G32" s="5"/>
      <c r="H32" s="5"/>
      <c r="I32" s="5"/>
      <c r="J32" s="5"/>
      <c r="K32" s="5"/>
    </row>
    <row r="33" spans="1:11">
      <c r="A33">
        <v>2015</v>
      </c>
      <c r="B33" s="5">
        <v>8455.6034755134278</v>
      </c>
      <c r="C33" s="5">
        <v>11823.450236966824</v>
      </c>
      <c r="D33" s="5">
        <v>23005.346761453395</v>
      </c>
      <c r="E33" s="5">
        <v>29042.404423380725</v>
      </c>
      <c r="G33" s="5"/>
      <c r="H33" s="5"/>
      <c r="I33" s="5"/>
      <c r="J33" s="5"/>
      <c r="K33" s="5"/>
    </row>
    <row r="34" spans="1:11">
      <c r="A34">
        <v>2016</v>
      </c>
      <c r="B34" s="5">
        <v>8525.4890965732084</v>
      </c>
      <c r="C34" s="5">
        <v>11848.973855140186</v>
      </c>
      <c r="D34" s="5">
        <v>23546.622725856694</v>
      </c>
      <c r="E34" s="5">
        <v>30512.75973520249</v>
      </c>
      <c r="G34" s="5"/>
      <c r="H34" s="5"/>
      <c r="I34" s="5"/>
      <c r="J34" s="5"/>
      <c r="K34" s="5"/>
    </row>
    <row r="35" spans="1:11">
      <c r="A35">
        <v>2017</v>
      </c>
      <c r="B35" s="5">
        <v>8580.2622699386502</v>
      </c>
      <c r="C35" s="5">
        <v>11851.062584355828</v>
      </c>
      <c r="D35" s="5">
        <v>23998.711656441719</v>
      </c>
      <c r="E35" s="5">
        <v>31819.97852760736</v>
      </c>
      <c r="G35" s="5"/>
      <c r="H35" s="5"/>
      <c r="I35" s="5"/>
      <c r="J35" s="5"/>
      <c r="K35" s="5"/>
    </row>
    <row r="36" spans="1:11">
      <c r="A36">
        <v>2018</v>
      </c>
      <c r="B36" s="5">
        <v>8392.0134932533729</v>
      </c>
      <c r="C36" s="5">
        <v>11586.808043478261</v>
      </c>
      <c r="D36" s="5">
        <v>23527.314842578711</v>
      </c>
      <c r="E36" s="5">
        <v>31213.909295352321</v>
      </c>
      <c r="G36" s="5"/>
      <c r="H36" s="5"/>
      <c r="I36" s="5"/>
      <c r="J36" s="5"/>
      <c r="K36" s="5"/>
    </row>
    <row r="37" spans="1:11">
      <c r="A37">
        <v>2019</v>
      </c>
      <c r="B37" s="5">
        <v>8237.3536764705877</v>
      </c>
      <c r="C37" s="5">
        <v>11370.112499999999</v>
      </c>
      <c r="D37" s="5">
        <v>23230.584926470587</v>
      </c>
      <c r="E37" s="5">
        <v>30868.994852941174</v>
      </c>
      <c r="G37" s="5"/>
      <c r="H37" s="5"/>
      <c r="I37" s="5"/>
      <c r="J37" s="5"/>
      <c r="K37" s="5"/>
    </row>
    <row r="38" spans="1:11">
      <c r="A38">
        <v>2020</v>
      </c>
      <c r="B38" s="5">
        <v>8764.3452554744526</v>
      </c>
      <c r="C38" s="5">
        <v>11938.453284671532</v>
      </c>
      <c r="D38" s="5">
        <v>24417.009489051092</v>
      </c>
      <c r="E38" s="5">
        <v>32628.637956204377</v>
      </c>
      <c r="G38" s="5"/>
      <c r="H38" s="5"/>
      <c r="I38" s="5"/>
      <c r="J38" s="5"/>
      <c r="K38" s="5"/>
    </row>
    <row r="39" spans="1:11">
      <c r="A39">
        <v>2021</v>
      </c>
      <c r="B39" s="5">
        <v>8319.3103813559337</v>
      </c>
      <c r="C39" s="5">
        <v>11424.698093220341</v>
      </c>
      <c r="D39" s="5">
        <v>23958.85946327684</v>
      </c>
      <c r="E39" s="5">
        <v>30151.883474576276</v>
      </c>
      <c r="G39" s="5"/>
      <c r="H39" s="5"/>
      <c r="I39" s="5"/>
      <c r="J39" s="5"/>
      <c r="K39" s="5"/>
    </row>
    <row r="40" spans="1:11">
      <c r="A40">
        <v>2022</v>
      </c>
      <c r="B40" s="26">
        <v>8343.859457671957</v>
      </c>
      <c r="C40" s="26">
        <v>11308.186838624339</v>
      </c>
      <c r="D40" s="26">
        <v>22501.561838624337</v>
      </c>
      <c r="E40" s="26">
        <v>29782.502645502645</v>
      </c>
    </row>
    <row r="41" spans="1:11" ht="15" thickBot="1">
      <c r="A41">
        <v>2023</v>
      </c>
      <c r="B41" s="26">
        <v>8689.5</v>
      </c>
      <c r="C41" s="26">
        <v>11647.5</v>
      </c>
      <c r="D41" s="26">
        <v>22984.5</v>
      </c>
      <c r="E41" s="26">
        <v>30395</v>
      </c>
    </row>
    <row r="42" spans="1:11">
      <c r="A42" s="22"/>
      <c r="B42" s="23"/>
      <c r="C42" s="23"/>
      <c r="D42" s="23"/>
      <c r="E42" s="23"/>
    </row>
    <row r="43" spans="1:11">
      <c r="A43" s="52" t="s">
        <v>16</v>
      </c>
      <c r="B43" s="52"/>
      <c r="C43" s="52"/>
      <c r="D43" s="52"/>
      <c r="E43" s="52"/>
    </row>
  </sheetData>
  <mergeCells count="3">
    <mergeCell ref="A43:E43"/>
    <mergeCell ref="A2:E2"/>
    <mergeCell ref="A1:E1"/>
  </mergeCells>
  <pageMargins left="0.5" right="0.5"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57050-609E-47AC-B068-CD29FDEC218B}">
  <dimension ref="A1:E43"/>
  <sheetViews>
    <sheetView workbookViewId="0">
      <pane ySplit="3" topLeftCell="A4" activePane="bottomLeft" state="frozen"/>
      <selection pane="bottomLeft" sqref="A1:E1"/>
    </sheetView>
  </sheetViews>
  <sheetFormatPr defaultColWidth="8.85546875" defaultRowHeight="14.45"/>
  <cols>
    <col min="1" max="1" width="9" customWidth="1"/>
    <col min="2" max="2" width="22.42578125" customWidth="1"/>
    <col min="3" max="3" width="18.42578125" customWidth="1"/>
    <col min="4" max="4" width="18.7109375" customWidth="1"/>
    <col min="5" max="5" width="16.42578125" customWidth="1"/>
  </cols>
  <sheetData>
    <row r="1" spans="1:5">
      <c r="A1" s="45" t="s">
        <v>46</v>
      </c>
      <c r="B1" s="45"/>
      <c r="C1" s="45"/>
      <c r="D1" s="45"/>
      <c r="E1" s="45"/>
    </row>
    <row r="2" spans="1:5" ht="18.75" customHeight="1" thickBot="1">
      <c r="A2" s="44" t="s">
        <v>47</v>
      </c>
      <c r="B2" s="44"/>
      <c r="C2" s="44"/>
      <c r="D2" s="44"/>
      <c r="E2" s="44"/>
    </row>
    <row r="3" spans="1:5" ht="29.45" thickBot="1">
      <c r="A3" s="18" t="s">
        <v>44</v>
      </c>
      <c r="B3" s="17" t="s">
        <v>26</v>
      </c>
      <c r="C3" s="17" t="s">
        <v>27</v>
      </c>
      <c r="D3" s="17" t="s">
        <v>28</v>
      </c>
      <c r="E3" s="17" t="s">
        <v>29</v>
      </c>
    </row>
    <row r="4" spans="1:5">
      <c r="A4">
        <v>1986</v>
      </c>
      <c r="B4" s="5">
        <v>2280</v>
      </c>
      <c r="C4" s="43" t="s">
        <v>45</v>
      </c>
      <c r="D4" s="5">
        <v>7911</v>
      </c>
      <c r="E4" s="5">
        <v>9534</v>
      </c>
    </row>
    <row r="5" spans="1:5">
      <c r="A5">
        <v>1987</v>
      </c>
      <c r="B5" s="43" t="s">
        <v>45</v>
      </c>
      <c r="C5" s="43" t="s">
        <v>45</v>
      </c>
      <c r="D5" s="43" t="s">
        <v>45</v>
      </c>
      <c r="E5" s="43" t="s">
        <v>45</v>
      </c>
    </row>
    <row r="6" spans="1:5">
      <c r="A6">
        <v>1988</v>
      </c>
      <c r="B6" s="43" t="s">
        <v>45</v>
      </c>
      <c r="C6" s="43" t="s">
        <v>45</v>
      </c>
      <c r="D6" s="43" t="s">
        <v>45</v>
      </c>
      <c r="E6" s="43" t="s">
        <v>45</v>
      </c>
    </row>
    <row r="7" spans="1:5">
      <c r="A7">
        <v>1989</v>
      </c>
      <c r="B7" s="5">
        <v>2882</v>
      </c>
      <c r="C7" s="5">
        <v>7438</v>
      </c>
      <c r="D7" s="5">
        <v>8816</v>
      </c>
      <c r="E7" s="5">
        <v>10366</v>
      </c>
    </row>
    <row r="8" spans="1:5">
      <c r="A8">
        <v>1990</v>
      </c>
      <c r="B8" s="5">
        <v>3051.5</v>
      </c>
      <c r="C8" s="5">
        <v>7758.01</v>
      </c>
      <c r="D8" s="5">
        <v>9295.76</v>
      </c>
      <c r="E8" s="5">
        <v>10887</v>
      </c>
    </row>
    <row r="9" spans="1:5">
      <c r="A9">
        <v>1991</v>
      </c>
      <c r="B9" s="5">
        <v>3283</v>
      </c>
      <c r="C9" s="5">
        <v>8096</v>
      </c>
      <c r="D9" s="5">
        <v>9841</v>
      </c>
      <c r="E9" s="5">
        <v>11721</v>
      </c>
    </row>
    <row r="10" spans="1:5">
      <c r="A10">
        <v>1992</v>
      </c>
      <c r="B10" s="5">
        <v>3240</v>
      </c>
      <c r="C10" s="5">
        <v>8141</v>
      </c>
      <c r="D10" s="5">
        <v>9956</v>
      </c>
      <c r="E10" s="5">
        <v>11932</v>
      </c>
    </row>
    <row r="11" spans="1:5">
      <c r="A11">
        <v>1993</v>
      </c>
      <c r="B11" s="5">
        <v>3256</v>
      </c>
      <c r="C11" s="5">
        <v>8238</v>
      </c>
      <c r="D11" s="5">
        <v>10150.14</v>
      </c>
      <c r="E11" s="5">
        <v>12151</v>
      </c>
    </row>
    <row r="12" spans="1:5">
      <c r="A12">
        <v>1994</v>
      </c>
      <c r="B12" s="5">
        <v>3283</v>
      </c>
      <c r="C12" s="5">
        <v>6525.2</v>
      </c>
      <c r="D12" s="5">
        <v>10517.91</v>
      </c>
      <c r="E12" s="5">
        <v>12524</v>
      </c>
    </row>
    <row r="13" spans="1:5">
      <c r="A13">
        <v>1995</v>
      </c>
      <c r="B13" s="5">
        <v>3295</v>
      </c>
      <c r="C13" s="5">
        <v>6639</v>
      </c>
      <c r="D13" s="5">
        <v>11151</v>
      </c>
      <c r="E13" s="5">
        <v>13256</v>
      </c>
    </row>
    <row r="14" spans="1:5">
      <c r="A14">
        <v>1996</v>
      </c>
      <c r="B14" s="5">
        <v>3331</v>
      </c>
      <c r="C14" s="5">
        <v>6698</v>
      </c>
      <c r="D14" s="5">
        <v>11258</v>
      </c>
      <c r="E14" s="5">
        <v>13359</v>
      </c>
    </row>
    <row r="15" spans="1:5">
      <c r="A15">
        <v>1997</v>
      </c>
      <c r="B15" s="5">
        <v>3367</v>
      </c>
      <c r="C15" s="5">
        <v>6862.27</v>
      </c>
      <c r="D15" s="5">
        <v>11532.37</v>
      </c>
      <c r="E15" s="5">
        <v>13812</v>
      </c>
    </row>
    <row r="16" spans="1:5">
      <c r="A16">
        <v>1998</v>
      </c>
      <c r="B16" s="5">
        <v>3367</v>
      </c>
      <c r="C16" s="5">
        <v>6897.34</v>
      </c>
      <c r="D16" s="5">
        <v>11922.53</v>
      </c>
      <c r="E16" s="5">
        <v>14485.02</v>
      </c>
    </row>
    <row r="17" spans="1:5">
      <c r="A17">
        <v>1999</v>
      </c>
      <c r="B17" s="5">
        <v>3367</v>
      </c>
      <c r="C17" s="5">
        <v>6899.47</v>
      </c>
      <c r="D17" s="5">
        <v>12318.560000000001</v>
      </c>
      <c r="E17" s="5">
        <v>15170.04</v>
      </c>
    </row>
    <row r="18" spans="1:5">
      <c r="A18">
        <v>2000</v>
      </c>
      <c r="B18" s="5">
        <v>3370</v>
      </c>
      <c r="C18" s="5">
        <v>7151.9</v>
      </c>
      <c r="D18" s="5">
        <v>12573.18</v>
      </c>
      <c r="E18" s="5">
        <v>15626.960000000001</v>
      </c>
    </row>
    <row r="19" spans="1:5">
      <c r="A19">
        <v>2001</v>
      </c>
      <c r="B19" s="5">
        <v>3374</v>
      </c>
      <c r="C19" s="5">
        <v>7406</v>
      </c>
      <c r="D19" s="5">
        <v>12888.46</v>
      </c>
      <c r="E19" s="5">
        <v>16205.960000000001</v>
      </c>
    </row>
    <row r="20" spans="1:5">
      <c r="A20">
        <v>2002</v>
      </c>
      <c r="B20" s="5">
        <v>3378</v>
      </c>
      <c r="C20" s="5">
        <v>7661</v>
      </c>
      <c r="D20" s="5">
        <v>13084.96</v>
      </c>
      <c r="E20" s="5">
        <v>16582.04</v>
      </c>
    </row>
    <row r="21" spans="1:5">
      <c r="A21">
        <v>2003</v>
      </c>
      <c r="B21" s="5">
        <v>3382.5</v>
      </c>
      <c r="C21" s="5">
        <v>7918</v>
      </c>
      <c r="D21" s="5">
        <v>13232</v>
      </c>
      <c r="E21" s="5">
        <v>16851.5</v>
      </c>
    </row>
    <row r="22" spans="1:5">
      <c r="A22">
        <v>2004</v>
      </c>
      <c r="B22" s="5">
        <v>3388</v>
      </c>
      <c r="C22" s="5">
        <v>7925</v>
      </c>
      <c r="D22" s="5">
        <v>13389</v>
      </c>
      <c r="E22" s="5">
        <v>17138.5</v>
      </c>
    </row>
    <row r="23" spans="1:5">
      <c r="A23">
        <v>2005</v>
      </c>
      <c r="B23" s="5">
        <v>3427</v>
      </c>
      <c r="C23" s="5">
        <v>7995</v>
      </c>
      <c r="D23" s="5">
        <v>13656</v>
      </c>
      <c r="E23" s="5">
        <v>17567</v>
      </c>
    </row>
    <row r="24" spans="1:5">
      <c r="A24">
        <v>2006</v>
      </c>
      <c r="B24" s="5">
        <v>3487.5</v>
      </c>
      <c r="C24" s="5">
        <v>8110.92</v>
      </c>
      <c r="D24" s="5">
        <v>14785.48</v>
      </c>
      <c r="E24" s="5">
        <v>18473.5</v>
      </c>
    </row>
    <row r="25" spans="1:5">
      <c r="A25">
        <v>2007</v>
      </c>
      <c r="B25" s="5">
        <v>3573.5</v>
      </c>
      <c r="C25" s="5">
        <v>8275.2999999999993</v>
      </c>
      <c r="D25" s="5">
        <v>15450.9</v>
      </c>
      <c r="E25" s="5">
        <v>18848.5</v>
      </c>
    </row>
    <row r="26" spans="1:5">
      <c r="A26">
        <v>2008</v>
      </c>
      <c r="B26" s="5">
        <v>3686.5</v>
      </c>
      <c r="C26" s="5">
        <v>8495.94</v>
      </c>
      <c r="D26" s="5">
        <v>15868</v>
      </c>
      <c r="E26" s="5">
        <v>19375.5</v>
      </c>
    </row>
    <row r="27" spans="1:5">
      <c r="A27">
        <v>2009</v>
      </c>
      <c r="B27" s="5">
        <v>3773</v>
      </c>
      <c r="C27" s="5">
        <v>8664.94</v>
      </c>
      <c r="D27" s="5">
        <v>16170.5</v>
      </c>
      <c r="E27" s="5">
        <v>19775</v>
      </c>
    </row>
    <row r="28" spans="1:5">
      <c r="A28">
        <v>2010</v>
      </c>
      <c r="B28" s="5">
        <v>6693</v>
      </c>
      <c r="C28" s="5">
        <v>8670.27</v>
      </c>
      <c r="D28" s="5">
        <v>16232.5</v>
      </c>
      <c r="E28" s="5">
        <v>19887</v>
      </c>
    </row>
    <row r="29" spans="1:5">
      <c r="A29">
        <v>2011</v>
      </c>
      <c r="B29" s="5">
        <v>6795.5</v>
      </c>
      <c r="C29" s="5">
        <v>8785.27</v>
      </c>
      <c r="D29" s="5">
        <v>16373.5</v>
      </c>
      <c r="E29" s="5">
        <v>20161.5</v>
      </c>
    </row>
    <row r="30" spans="1:5">
      <c r="A30">
        <v>2012</v>
      </c>
      <c r="B30" s="5">
        <v>6801</v>
      </c>
      <c r="C30" s="5">
        <v>8838</v>
      </c>
      <c r="D30" s="5">
        <v>16460</v>
      </c>
      <c r="E30" s="5">
        <v>20318</v>
      </c>
    </row>
    <row r="31" spans="1:5">
      <c r="A31">
        <v>2013</v>
      </c>
      <c r="B31" s="5">
        <v>6806.5</v>
      </c>
      <c r="C31" s="5">
        <v>8967.3100000000013</v>
      </c>
      <c r="D31" s="5">
        <v>16769</v>
      </c>
      <c r="E31" s="5">
        <v>20724</v>
      </c>
    </row>
    <row r="32" spans="1:5">
      <c r="A32">
        <v>2014</v>
      </c>
      <c r="B32" s="5">
        <v>6811</v>
      </c>
      <c r="C32" s="5">
        <v>9425</v>
      </c>
      <c r="D32" s="5">
        <v>17684</v>
      </c>
      <c r="E32" s="5">
        <v>21770</v>
      </c>
    </row>
    <row r="33" spans="1:5">
      <c r="A33">
        <v>2015</v>
      </c>
      <c r="B33" s="5">
        <v>6814</v>
      </c>
      <c r="C33" s="5">
        <v>9528</v>
      </c>
      <c r="D33" s="5">
        <v>18539</v>
      </c>
      <c r="E33" s="5">
        <v>23404</v>
      </c>
    </row>
    <row r="34" spans="1:5">
      <c r="A34">
        <v>2016</v>
      </c>
      <c r="B34" s="5">
        <v>6968</v>
      </c>
      <c r="C34" s="5">
        <v>9684.33</v>
      </c>
      <c r="D34" s="5">
        <v>19244.98</v>
      </c>
      <c r="E34" s="5">
        <v>24938.5</v>
      </c>
    </row>
    <row r="35" spans="1:5">
      <c r="A35">
        <v>2017</v>
      </c>
      <c r="B35" s="5">
        <v>7122</v>
      </c>
      <c r="C35" s="5">
        <v>9836.91</v>
      </c>
      <c r="D35" s="5">
        <v>19920</v>
      </c>
      <c r="E35" s="5">
        <v>26412</v>
      </c>
    </row>
    <row r="36" spans="1:5">
      <c r="A36">
        <v>2018</v>
      </c>
      <c r="B36" s="5">
        <v>7126</v>
      </c>
      <c r="C36" s="5">
        <v>9838.83</v>
      </c>
      <c r="D36" s="5">
        <v>19978</v>
      </c>
      <c r="E36" s="5">
        <v>26505</v>
      </c>
    </row>
    <row r="37" spans="1:5">
      <c r="A37">
        <v>2019</v>
      </c>
      <c r="B37" s="5">
        <v>7131</v>
      </c>
      <c r="C37" s="5">
        <v>9843</v>
      </c>
      <c r="D37" s="5">
        <v>20110.5</v>
      </c>
      <c r="E37" s="5">
        <v>26723</v>
      </c>
    </row>
    <row r="38" spans="1:5">
      <c r="A38">
        <v>2020</v>
      </c>
      <c r="B38" s="5">
        <v>7643</v>
      </c>
      <c r="C38" s="5">
        <v>10411</v>
      </c>
      <c r="D38" s="5">
        <v>21293</v>
      </c>
      <c r="E38" s="5">
        <v>28454</v>
      </c>
    </row>
    <row r="39" spans="1:5">
      <c r="A39">
        <v>2021</v>
      </c>
      <c r="B39" s="5">
        <v>7498.5</v>
      </c>
      <c r="C39" s="5">
        <v>10297.5</v>
      </c>
      <c r="D39" s="5">
        <v>21595</v>
      </c>
      <c r="E39" s="5">
        <v>27177</v>
      </c>
    </row>
    <row r="40" spans="1:5">
      <c r="A40">
        <v>2022</v>
      </c>
      <c r="B40" s="27">
        <v>8030.5</v>
      </c>
      <c r="C40" s="27">
        <v>10883.5</v>
      </c>
      <c r="D40" s="27">
        <v>21656.5</v>
      </c>
      <c r="E40" s="27">
        <v>28664</v>
      </c>
    </row>
    <row r="41" spans="1:5" ht="15" thickBot="1">
      <c r="A41">
        <v>2023</v>
      </c>
      <c r="B41" s="27">
        <v>8689.5</v>
      </c>
      <c r="C41" s="27">
        <v>11647.5</v>
      </c>
      <c r="D41" s="27">
        <v>22984.5</v>
      </c>
      <c r="E41" s="27">
        <v>30395</v>
      </c>
    </row>
    <row r="42" spans="1:5">
      <c r="A42" s="22"/>
      <c r="B42" s="22"/>
      <c r="C42" s="22"/>
      <c r="D42" s="22"/>
      <c r="E42" s="22"/>
    </row>
    <row r="43" spans="1:5">
      <c r="A43" s="52" t="s">
        <v>16</v>
      </c>
      <c r="B43" s="52"/>
      <c r="C43" s="52"/>
      <c r="D43" s="52"/>
      <c r="E43" s="52"/>
    </row>
  </sheetData>
  <mergeCells count="3">
    <mergeCell ref="A43:E43"/>
    <mergeCell ref="A1:E1"/>
    <mergeCell ref="A2:E2"/>
  </mergeCells>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0"/>
  <sheetViews>
    <sheetView workbookViewId="0">
      <selection sqref="A1:E1"/>
    </sheetView>
  </sheetViews>
  <sheetFormatPr defaultColWidth="8.85546875" defaultRowHeight="14.45"/>
  <cols>
    <col min="1" max="1" width="40.85546875" customWidth="1"/>
    <col min="2" max="2" width="22.7109375" customWidth="1"/>
    <col min="3" max="5" width="19.7109375" customWidth="1"/>
  </cols>
  <sheetData>
    <row r="1" spans="1:5">
      <c r="A1" s="45" t="s">
        <v>48</v>
      </c>
      <c r="B1" s="45"/>
      <c r="C1" s="45"/>
      <c r="D1" s="45"/>
      <c r="E1" s="45"/>
    </row>
    <row r="2" spans="1:5" ht="29.25" customHeight="1" thickBot="1">
      <c r="A2" s="44" t="s">
        <v>49</v>
      </c>
      <c r="B2" s="44"/>
      <c r="C2" s="44"/>
      <c r="D2" s="44"/>
      <c r="E2" s="44"/>
    </row>
    <row r="3" spans="1:5" ht="33" customHeight="1" thickBot="1">
      <c r="A3" s="33" t="s">
        <v>50</v>
      </c>
      <c r="B3" s="34" t="s">
        <v>51</v>
      </c>
      <c r="C3" s="34" t="s">
        <v>27</v>
      </c>
      <c r="D3" s="34" t="s">
        <v>28</v>
      </c>
      <c r="E3" s="34" t="s">
        <v>29</v>
      </c>
    </row>
    <row r="4" spans="1:5" ht="15" thickBot="1">
      <c r="A4" s="36" t="s">
        <v>52</v>
      </c>
      <c r="B4" s="37">
        <v>8689.5</v>
      </c>
      <c r="C4" s="37">
        <v>11647.5</v>
      </c>
      <c r="D4" s="37">
        <v>22984.5</v>
      </c>
      <c r="E4" s="37">
        <v>30395</v>
      </c>
    </row>
    <row r="5" spans="1:5" ht="15" customHeight="1">
      <c r="A5" s="31" t="s">
        <v>53</v>
      </c>
      <c r="B5" s="35"/>
      <c r="C5" s="35"/>
      <c r="D5" s="35"/>
      <c r="E5" s="35"/>
    </row>
    <row r="6" spans="1:5" ht="15" customHeight="1">
      <c r="A6" s="2" t="s">
        <v>54</v>
      </c>
      <c r="B6" s="3">
        <v>25540.818287679169</v>
      </c>
      <c r="C6" s="3">
        <v>25540.818287679169</v>
      </c>
      <c r="D6" s="3">
        <v>36120.171616542655</v>
      </c>
      <c r="E6" s="3">
        <v>51081.636575358338</v>
      </c>
    </row>
    <row r="7" spans="1:5" ht="15" customHeight="1">
      <c r="A7" s="2" t="s">
        <v>55</v>
      </c>
      <c r="B7" s="4">
        <f>B4-B6</f>
        <v>-16851.318287679169</v>
      </c>
      <c r="C7" s="4">
        <f t="shared" ref="C7:E7" si="0">C4-C6</f>
        <v>-13893.318287679169</v>
      </c>
      <c r="D7" s="4">
        <f t="shared" si="0"/>
        <v>-13135.671616542655</v>
      </c>
      <c r="E7" s="4">
        <f t="shared" si="0"/>
        <v>-20686.636575358338</v>
      </c>
    </row>
    <row r="8" spans="1:5" ht="15" customHeight="1" thickBot="1">
      <c r="A8" s="7" t="s">
        <v>56</v>
      </c>
      <c r="B8" s="8">
        <f>B4/B6</f>
        <v>0.3402201097132348</v>
      </c>
      <c r="C8" s="8">
        <f t="shared" ref="C8:E8" si="1">C4/C6</f>
        <v>0.45603472327347971</v>
      </c>
      <c r="D8" s="8">
        <f t="shared" si="1"/>
        <v>0.63633418589499013</v>
      </c>
      <c r="E8" s="8">
        <f t="shared" si="1"/>
        <v>0.59502792075112321</v>
      </c>
    </row>
    <row r="9" spans="1:5" ht="15" customHeight="1">
      <c r="A9" s="42" t="s">
        <v>57</v>
      </c>
      <c r="B9" s="19"/>
      <c r="C9" s="19"/>
      <c r="D9" s="19"/>
      <c r="E9" s="19"/>
    </row>
    <row r="10" spans="1:5" ht="15" customHeight="1">
      <c r="A10" s="2" t="s">
        <v>58</v>
      </c>
      <c r="B10" s="4">
        <f>B6*0.75</f>
        <v>19155.613715759377</v>
      </c>
      <c r="C10" s="4">
        <f t="shared" ref="C10:E10" si="2">C6*0.75</f>
        <v>19155.613715759377</v>
      </c>
      <c r="D10" s="4">
        <f t="shared" si="2"/>
        <v>27090.128712406993</v>
      </c>
      <c r="E10" s="4">
        <f t="shared" si="2"/>
        <v>38311.227431518753</v>
      </c>
    </row>
    <row r="11" spans="1:5">
      <c r="A11" s="2" t="s">
        <v>59</v>
      </c>
      <c r="B11" s="4">
        <f>B4-B10</f>
        <v>-10466.113715759377</v>
      </c>
      <c r="C11" s="4">
        <f t="shared" ref="C11:E11" si="3">C4-C10</f>
        <v>-7508.1137157593766</v>
      </c>
      <c r="D11" s="4">
        <f t="shared" si="3"/>
        <v>-4105.6287124069931</v>
      </c>
      <c r="E11" s="4">
        <f t="shared" si="3"/>
        <v>-7916.2274315187533</v>
      </c>
    </row>
    <row r="12" spans="1:5" ht="15" customHeight="1" thickBot="1">
      <c r="A12" s="7" t="s">
        <v>60</v>
      </c>
      <c r="B12" s="38">
        <f>B4/B10</f>
        <v>0.45362681295097967</v>
      </c>
      <c r="C12" s="38">
        <f t="shared" ref="C12:E12" si="4">C4/C10</f>
        <v>0.60804629769797292</v>
      </c>
      <c r="D12" s="38">
        <f t="shared" si="4"/>
        <v>0.84844558119332014</v>
      </c>
      <c r="E12" s="38">
        <f t="shared" si="4"/>
        <v>0.79337056100149772</v>
      </c>
    </row>
    <row r="13" spans="1:5" ht="15" customHeight="1">
      <c r="A13" s="31" t="s">
        <v>61</v>
      </c>
      <c r="B13" s="35"/>
      <c r="C13" s="35"/>
      <c r="D13" s="35"/>
      <c r="E13" s="35"/>
    </row>
    <row r="14" spans="1:5" ht="15" customHeight="1">
      <c r="A14" s="2" t="s">
        <v>62</v>
      </c>
      <c r="B14" s="3">
        <v>29989.267857142859</v>
      </c>
      <c r="C14" s="3">
        <v>29989.267857142859</v>
      </c>
      <c r="D14" s="3">
        <v>42410.765873015873</v>
      </c>
      <c r="E14" s="3">
        <v>59978.535714285717</v>
      </c>
    </row>
    <row r="15" spans="1:5" ht="15" customHeight="1">
      <c r="A15" s="2" t="s">
        <v>63</v>
      </c>
      <c r="B15" s="3">
        <f>B4-B14</f>
        <v>-21299.767857142859</v>
      </c>
      <c r="C15" s="3">
        <f t="shared" ref="C15:E15" si="5">C4-C14</f>
        <v>-18341.767857142859</v>
      </c>
      <c r="D15" s="3">
        <f t="shared" si="5"/>
        <v>-19426.265873015873</v>
      </c>
      <c r="E15" s="3">
        <f t="shared" si="5"/>
        <v>-29583.535714285717</v>
      </c>
    </row>
    <row r="16" spans="1:5" ht="15" customHeight="1" thickBot="1">
      <c r="A16" s="7" t="s">
        <v>64</v>
      </c>
      <c r="B16" s="38">
        <f>B4/B14</f>
        <v>0.28975365592095742</v>
      </c>
      <c r="C16" s="38">
        <f t="shared" ref="C16:E16" si="6">C4/C14</f>
        <v>0.38838894152015097</v>
      </c>
      <c r="D16" s="38">
        <f t="shared" si="6"/>
        <v>0.54194965657585636</v>
      </c>
      <c r="E16" s="38">
        <f t="shared" si="6"/>
        <v>0.50676462234406472</v>
      </c>
    </row>
    <row r="17" spans="1:6" ht="15" customHeight="1">
      <c r="A17" s="31" t="s">
        <v>65</v>
      </c>
      <c r="B17" s="35"/>
      <c r="C17" s="35"/>
      <c r="D17" s="35"/>
      <c r="E17" s="35"/>
    </row>
    <row r="18" spans="1:6" ht="15" customHeight="1">
      <c r="A18" s="2" t="s">
        <v>66</v>
      </c>
      <c r="B18" s="3">
        <v>21393.653571428571</v>
      </c>
      <c r="C18" s="3">
        <v>21393.653571428571</v>
      </c>
      <c r="D18" s="3">
        <v>26037.454761904759</v>
      </c>
      <c r="E18" s="3">
        <v>40449.509523809524</v>
      </c>
    </row>
    <row r="19" spans="1:6" ht="15" customHeight="1">
      <c r="A19" s="2" t="s">
        <v>67</v>
      </c>
      <c r="B19" s="3">
        <f>B4-B18</f>
        <v>-12704.153571428571</v>
      </c>
      <c r="C19" s="3">
        <f t="shared" ref="C19:E19" si="7">C4-C18</f>
        <v>-9746.153571428571</v>
      </c>
      <c r="D19" s="3">
        <f t="shared" si="7"/>
        <v>-3052.9547619047589</v>
      </c>
      <c r="E19" s="3">
        <f t="shared" si="7"/>
        <v>-10054.509523809524</v>
      </c>
    </row>
    <row r="20" spans="1:6" ht="15" customHeight="1" thickBot="1">
      <c r="A20" s="7" t="s">
        <v>68</v>
      </c>
      <c r="B20" s="38">
        <f>B4/B18</f>
        <v>0.40617185704104841</v>
      </c>
      <c r="C20" s="38">
        <f t="shared" ref="C20:E20" si="8">C4/C18</f>
        <v>0.54443716035279488</v>
      </c>
      <c r="D20" s="38">
        <f t="shared" si="8"/>
        <v>0.88274757307033258</v>
      </c>
      <c r="E20" s="38">
        <f t="shared" si="8"/>
        <v>0.75143061950130186</v>
      </c>
    </row>
    <row r="22" spans="1:6" ht="33" customHeight="1">
      <c r="A22" s="44" t="s">
        <v>69</v>
      </c>
      <c r="B22" s="44"/>
      <c r="C22" s="44"/>
      <c r="D22" s="44"/>
      <c r="E22" s="44"/>
      <c r="F22" s="32"/>
    </row>
    <row r="23" spans="1:6" ht="15" customHeight="1">
      <c r="A23" s="49" t="s">
        <v>70</v>
      </c>
      <c r="B23" s="49"/>
      <c r="C23" s="49"/>
      <c r="D23" s="49"/>
      <c r="E23" s="49"/>
      <c r="F23" s="32"/>
    </row>
    <row r="24" spans="1:6">
      <c r="A24" s="52" t="s">
        <v>16</v>
      </c>
      <c r="B24" s="52"/>
      <c r="C24" s="52"/>
      <c r="D24" s="52"/>
      <c r="E24" s="52"/>
    </row>
    <row r="30" spans="1:6">
      <c r="E30" s="30"/>
    </row>
  </sheetData>
  <mergeCells count="5">
    <mergeCell ref="A24:E24"/>
    <mergeCell ref="A2:E2"/>
    <mergeCell ref="A1:E1"/>
    <mergeCell ref="A22:E22"/>
    <mergeCell ref="A23:E23"/>
  </mergeCell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794C7-48BE-FA40-AAFA-DDB049D23093}">
  <dimension ref="A1:E27"/>
  <sheetViews>
    <sheetView workbookViewId="0">
      <pane ySplit="3" topLeftCell="A4" activePane="bottomLeft" state="frozen"/>
      <selection pane="bottomLeft" sqref="A1:E1"/>
    </sheetView>
  </sheetViews>
  <sheetFormatPr defaultColWidth="11.42578125" defaultRowHeight="14.45"/>
  <cols>
    <col min="2" max="2" width="20" customWidth="1"/>
    <col min="3" max="3" width="16.5703125" customWidth="1"/>
    <col min="4" max="4" width="16.7109375" customWidth="1"/>
    <col min="5" max="5" width="16.42578125" customWidth="1"/>
  </cols>
  <sheetData>
    <row r="1" spans="1:5">
      <c r="A1" s="50" t="s">
        <v>71</v>
      </c>
      <c r="B1" s="50"/>
      <c r="C1" s="50"/>
      <c r="D1" s="50"/>
      <c r="E1" s="50"/>
    </row>
    <row r="2" spans="1:5" ht="32.25" customHeight="1" thickBot="1">
      <c r="A2" s="51" t="s">
        <v>11</v>
      </c>
      <c r="B2" s="51"/>
      <c r="C2" s="51"/>
      <c r="D2" s="51"/>
      <c r="E2" s="51"/>
    </row>
    <row r="3" spans="1:5" ht="43.9" thickBot="1">
      <c r="A3" s="20" t="s">
        <v>44</v>
      </c>
      <c r="B3" s="21" t="s">
        <v>26</v>
      </c>
      <c r="C3" s="21" t="s">
        <v>27</v>
      </c>
      <c r="D3" s="21" t="s">
        <v>28</v>
      </c>
      <c r="E3" s="21" t="s">
        <v>29</v>
      </c>
    </row>
    <row r="4" spans="1:5">
      <c r="A4" s="13">
        <v>2002</v>
      </c>
      <c r="B4" s="14">
        <v>0.26330968898589135</v>
      </c>
      <c r="C4" s="14">
        <v>0.59716267830696079</v>
      </c>
      <c r="D4" s="14">
        <v>0.72121474374890682</v>
      </c>
      <c r="E4" s="14">
        <v>0.64627172811598721</v>
      </c>
    </row>
    <row r="5" spans="1:5">
      <c r="A5" s="13">
        <v>2003</v>
      </c>
      <c r="B5" s="14">
        <v>0.26218897759863574</v>
      </c>
      <c r="C5" s="14">
        <v>0.61375087202542433</v>
      </c>
      <c r="D5" s="14">
        <v>0.72524896741806022</v>
      </c>
      <c r="E5" s="14">
        <v>0.65310828617936589</v>
      </c>
    </row>
    <row r="6" spans="1:5">
      <c r="A6" s="13">
        <v>2004</v>
      </c>
      <c r="B6" s="14">
        <v>0.25945780364527493</v>
      </c>
      <c r="C6" s="14">
        <v>0.6069076428243223</v>
      </c>
      <c r="D6" s="14">
        <v>0.7250308388196266</v>
      </c>
      <c r="E6" s="14">
        <v>0.65624521366212285</v>
      </c>
    </row>
    <row r="7" spans="1:5">
      <c r="A7" s="13">
        <v>2005</v>
      </c>
      <c r="B7" s="14">
        <v>0.25552697312008349</v>
      </c>
      <c r="C7" s="14">
        <v>0.59613018678000229</v>
      </c>
      <c r="D7" s="14">
        <v>0.71999777831588496</v>
      </c>
      <c r="E7" s="14">
        <v>0.65492301383141338</v>
      </c>
    </row>
    <row r="8" spans="1:5">
      <c r="A8" s="13">
        <v>2006</v>
      </c>
      <c r="B8" s="14">
        <v>0.24715637291378761</v>
      </c>
      <c r="C8" s="14">
        <v>0.57481449984054434</v>
      </c>
      <c r="D8" s="14">
        <v>0.74093144616406736</v>
      </c>
      <c r="E8" s="14">
        <v>0.65460118351582153</v>
      </c>
    </row>
    <row r="9" spans="1:5">
      <c r="A9" s="13">
        <v>2007</v>
      </c>
      <c r="B9" s="14">
        <v>0.25064001402770469</v>
      </c>
      <c r="C9" s="14">
        <v>0.58041732421532521</v>
      </c>
      <c r="D9" s="14">
        <v>0.76629396215572343</v>
      </c>
      <c r="E9" s="14">
        <v>0.66100298088725229</v>
      </c>
    </row>
    <row r="10" spans="1:5">
      <c r="A10" s="13">
        <v>2008</v>
      </c>
      <c r="B10" s="14">
        <v>0.22879751745539179</v>
      </c>
      <c r="C10" s="14">
        <v>0.52728875096974404</v>
      </c>
      <c r="D10" s="14">
        <v>0.69637675120981446</v>
      </c>
      <c r="E10" s="14">
        <v>0.60125678820791306</v>
      </c>
    </row>
    <row r="11" spans="1:5">
      <c r="A11" s="13">
        <v>2009</v>
      </c>
      <c r="B11" s="14">
        <v>0.22856969770400437</v>
      </c>
      <c r="C11" s="14">
        <v>0.52492518325558857</v>
      </c>
      <c r="D11" s="14">
        <v>0.69269220362131612</v>
      </c>
      <c r="E11" s="14">
        <v>0.59898830799054947</v>
      </c>
    </row>
    <row r="12" spans="1:5">
      <c r="A12" s="13">
        <v>2010</v>
      </c>
      <c r="B12" s="14">
        <v>0.40887015486117473</v>
      </c>
      <c r="C12" s="14">
        <v>0.52966003848620913</v>
      </c>
      <c r="D12" s="14">
        <v>0.70118884667281423</v>
      </c>
      <c r="E12" s="14">
        <v>0.60744066709429123</v>
      </c>
    </row>
    <row r="13" spans="1:5">
      <c r="A13" s="13">
        <v>2011</v>
      </c>
      <c r="B13" s="14">
        <v>0.39575446974550116</v>
      </c>
      <c r="C13" s="14">
        <v>0.51163415060276052</v>
      </c>
      <c r="D13" s="14">
        <v>0.67426549890850473</v>
      </c>
      <c r="E13" s="14">
        <v>0.58707996039834609</v>
      </c>
    </row>
    <row r="14" spans="1:5">
      <c r="A14" s="13">
        <v>2012</v>
      </c>
      <c r="B14" s="14">
        <v>0.38886188856170845</v>
      </c>
      <c r="C14" s="14">
        <v>0.50533177049086597</v>
      </c>
      <c r="D14" s="14">
        <v>0.66548372556851665</v>
      </c>
      <c r="E14" s="14">
        <v>0.58086280339632346</v>
      </c>
    </row>
    <row r="15" spans="1:5">
      <c r="A15" s="13">
        <v>2013</v>
      </c>
      <c r="B15" s="14">
        <v>0.39180865760994704</v>
      </c>
      <c r="C15" s="14">
        <v>0.51619329956251447</v>
      </c>
      <c r="D15" s="14">
        <v>0.6825623770272401</v>
      </c>
      <c r="E15" s="14">
        <v>0.59647708956942203</v>
      </c>
    </row>
    <row r="16" spans="1:5">
      <c r="A16" s="13">
        <v>2014</v>
      </c>
      <c r="B16" s="14">
        <v>0.39408667476711218</v>
      </c>
      <c r="C16" s="14">
        <v>0.54533356477463402</v>
      </c>
      <c r="D16" s="14">
        <v>0.7235130659320087</v>
      </c>
      <c r="E16" s="14">
        <v>0.62980963953017421</v>
      </c>
    </row>
    <row r="17" spans="1:5">
      <c r="A17" s="13">
        <v>2015</v>
      </c>
      <c r="B17" s="14">
        <v>0.3839630349646409</v>
      </c>
      <c r="C17" s="14">
        <v>0.53689459893500124</v>
      </c>
      <c r="D17" s="14">
        <v>0.73868383153959394</v>
      </c>
      <c r="E17" s="14">
        <v>0.65939762770123689</v>
      </c>
    </row>
    <row r="18" spans="1:5">
      <c r="A18" s="13">
        <v>2016</v>
      </c>
      <c r="B18" s="14">
        <v>0.39038601602330664</v>
      </c>
      <c r="C18" s="14">
        <v>0.54256989187069304</v>
      </c>
      <c r="D18" s="14">
        <v>0.76240998721494102</v>
      </c>
      <c r="E18" s="14">
        <v>0.69859656003137427</v>
      </c>
    </row>
    <row r="19" spans="1:5">
      <c r="A19" s="13">
        <v>2017</v>
      </c>
      <c r="B19" s="14">
        <v>0.39953998485315978</v>
      </c>
      <c r="C19" s="14">
        <v>0.55184482903705367</v>
      </c>
      <c r="D19" s="14">
        <v>0.79019197673198649</v>
      </c>
      <c r="E19" s="14">
        <v>0.74084878404532828</v>
      </c>
    </row>
    <row r="20" spans="1:5">
      <c r="A20" s="13">
        <v>2018</v>
      </c>
      <c r="B20" s="14">
        <v>0.33912339980012374</v>
      </c>
      <c r="C20" s="14">
        <v>0.46822586018179224</v>
      </c>
      <c r="D20" s="14">
        <v>0.67227807902464409</v>
      </c>
      <c r="E20" s="14">
        <v>0.63068100699566931</v>
      </c>
    </row>
    <row r="21" spans="1:5">
      <c r="A21" s="13">
        <v>2019</v>
      </c>
      <c r="B21" s="14">
        <v>0.33166670542545523</v>
      </c>
      <c r="C21" s="14">
        <v>0.45780330689983956</v>
      </c>
      <c r="D21" s="14">
        <v>0.66139256868687069</v>
      </c>
      <c r="E21" s="14">
        <v>0.62145066393804793</v>
      </c>
    </row>
    <row r="22" spans="1:5">
      <c r="A22" s="13">
        <v>2020</v>
      </c>
      <c r="B22" s="14">
        <v>0.35417873444704467</v>
      </c>
      <c r="C22" s="14">
        <v>0.48244862021826268</v>
      </c>
      <c r="D22" s="14">
        <v>0.69771888559999795</v>
      </c>
      <c r="E22" s="14">
        <v>0.65928311592020206</v>
      </c>
    </row>
    <row r="23" spans="1:5">
      <c r="A23" s="13">
        <v>2021</v>
      </c>
      <c r="B23" s="14">
        <v>0.33377103178135797</v>
      </c>
      <c r="C23" s="14">
        <v>0.458359298495504</v>
      </c>
      <c r="D23" s="14">
        <v>0.679692465936237</v>
      </c>
      <c r="E23" s="14">
        <v>0.604847324846435</v>
      </c>
    </row>
    <row r="24" spans="1:5">
      <c r="A24" s="13">
        <v>2022</v>
      </c>
      <c r="B24" s="14">
        <v>0.32918630866980902</v>
      </c>
      <c r="C24" s="14">
        <v>0.44613650338184102</v>
      </c>
      <c r="D24" s="14">
        <v>0.62772937105006998</v>
      </c>
      <c r="E24" s="14">
        <v>0.58749743799958998</v>
      </c>
    </row>
    <row r="25" spans="1:5" ht="15" thickBot="1">
      <c r="A25" s="13">
        <v>2023</v>
      </c>
      <c r="B25" s="14">
        <v>0.3402201097132348</v>
      </c>
      <c r="C25" s="14">
        <v>0.45603472327347971</v>
      </c>
      <c r="D25" s="14">
        <v>0.63633418589499013</v>
      </c>
      <c r="E25" s="14">
        <v>0.59502792075112321</v>
      </c>
    </row>
    <row r="26" spans="1:5">
      <c r="A26" s="22"/>
      <c r="B26" s="22"/>
      <c r="C26" s="22"/>
      <c r="D26" s="22"/>
      <c r="E26" s="22"/>
    </row>
    <row r="27" spans="1:5">
      <c r="A27" s="52" t="s">
        <v>16</v>
      </c>
      <c r="B27" s="52"/>
      <c r="C27" s="52"/>
      <c r="D27" s="52"/>
      <c r="E27" s="52"/>
    </row>
  </sheetData>
  <mergeCells count="3">
    <mergeCell ref="A1:E1"/>
    <mergeCell ref="A2:E2"/>
    <mergeCell ref="A27:E2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bd2c8cd-05da-4a6b-a504-56d70239bdf1" xsi:nil="true"/>
    <lcf76f155ced4ddcb4097134ff3c332f xmlns="6066bb28-6ec9-4bc4-92e5-992115fc5d5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65B1BE8AA65FA41807C4502A268948A" ma:contentTypeVersion="18" ma:contentTypeDescription="Create a new document." ma:contentTypeScope="" ma:versionID="9e3a446cc6e11cf223f308e236d88f88">
  <xsd:schema xmlns:xsd="http://www.w3.org/2001/XMLSchema" xmlns:xs="http://www.w3.org/2001/XMLSchema" xmlns:p="http://schemas.microsoft.com/office/2006/metadata/properties" xmlns:ns2="6066bb28-6ec9-4bc4-92e5-992115fc5d55" xmlns:ns3="8bd2c8cd-05da-4a6b-a504-56d70239bdf1" targetNamespace="http://schemas.microsoft.com/office/2006/metadata/properties" ma:root="true" ma:fieldsID="26af587e5f9abfa899dafe0649b5c966" ns2:_="" ns3:_="">
    <xsd:import namespace="6066bb28-6ec9-4bc4-92e5-992115fc5d55"/>
    <xsd:import namespace="8bd2c8cd-05da-4a6b-a504-56d70239bdf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66bb28-6ec9-4bc4-92e5-992115fc5d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df3a4d9-1859-45cd-94e4-b8c28cef08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bd2c8cd-05da-4a6b-a504-56d70239bdf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1c477ec-05e8-4049-981c-62cf5562a997}" ma:internalName="TaxCatchAll" ma:showField="CatchAllData" ma:web="8bd2c8cd-05da-4a6b-a504-56d70239bd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F464B6-BE3D-4FA7-9663-017E1EE2ADAA}"/>
</file>

<file path=customXml/itemProps2.xml><?xml version="1.0" encoding="utf-8"?>
<ds:datastoreItem xmlns:ds="http://schemas.openxmlformats.org/officeDocument/2006/customXml" ds:itemID="{3E1342D7-241C-40E6-9DD9-93CBA421575D}"/>
</file>

<file path=customXml/itemProps3.xml><?xml version="1.0" encoding="utf-8"?>
<ds:datastoreItem xmlns:ds="http://schemas.openxmlformats.org/officeDocument/2006/customXml" ds:itemID="{2064E361-2513-474E-A49B-D46DFA1A0BE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Hannah Aldridge</dc:creator>
  <cp:keywords/>
  <dc:description/>
  <cp:lastModifiedBy>Jennefer Laidley</cp:lastModifiedBy>
  <cp:revision/>
  <dcterms:created xsi:type="dcterms:W3CDTF">2018-10-22T15:10:56Z</dcterms:created>
  <dcterms:modified xsi:type="dcterms:W3CDTF">2024-06-26T17:08:34Z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0x010100665B1BE8AA65FA41807C4502A268948A</vt:lpwstr>
  </property>
  <property fmtid="{D5CDD505-2E9C-101B-9397-08002B2CF9AE}" pid="3" name="MediaServiceImageTags">
    <vt:lpwstr/>
  </property>
</Properties>
</file>