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C:\Users\gabri\OneDrive\Documents\Jennefer\Work\Paid Work\Maytree\Maytree - Welfare in Canada\9 - 2024 Report\F - Report Text\3 - Downloadable Spreadsheets\"/>
    </mc:Choice>
  </mc:AlternateContent>
  <xr:revisionPtr revIDLastSave="0" documentId="13_ncr:1_{56AD447D-573B-47C7-891C-947605705D22}" xr6:coauthVersionLast="47" xr6:coauthVersionMax="47" xr10:uidLastSave="{00000000-0000-0000-0000-000000000000}"/>
  <bookViews>
    <workbookView xWindow="-120" yWindow="-120" windowWidth="20730" windowHeight="11160" tabRatio="751" xr2:uid="{00000000-000D-0000-FFFF-FFFF00000000}"/>
  </bookViews>
  <sheets>
    <sheet name="Notes" sheetId="4" r:id="rId1"/>
    <sheet name="1. Components of welfare income" sheetId="1" r:id="rId2"/>
    <sheet name="2a. Welfare over time - Cnst $" sheetId="2" r:id="rId3"/>
    <sheet name="2b. Welfare over time - Curr $" sheetId="5" r:id="rId4"/>
    <sheet name="3. Adequacy of welfare income" sheetId="3" r:id="rId5"/>
    <sheet name="4. Adequacy over time" sheetId="6" r:id="rId6"/>
  </sheets>
  <calcPr calcId="191028" iterateCount="30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0" i="3" l="1"/>
  <c r="D19" i="3"/>
  <c r="D16" i="3"/>
  <c r="D15" i="3"/>
  <c r="D10" i="3"/>
  <c r="D12" i="3" s="1"/>
  <c r="D11" i="3"/>
  <c r="D8" i="3"/>
  <c r="D7" i="3"/>
  <c r="B7" i="3"/>
  <c r="B8" i="3"/>
  <c r="B10" i="3"/>
  <c r="B12" i="3" s="1"/>
  <c r="D17" i="1"/>
  <c r="D10" i="1"/>
  <c r="C10" i="3"/>
  <c r="C11" i="3" s="1"/>
  <c r="E10" i="3"/>
  <c r="E12" i="3" s="1"/>
  <c r="F10" i="3"/>
  <c r="C17" i="1"/>
  <c r="E17" i="1"/>
  <c r="F17" i="1"/>
  <c r="B17" i="1"/>
  <c r="C10" i="1"/>
  <c r="E10" i="1"/>
  <c r="F10" i="1"/>
  <c r="B10" i="1"/>
  <c r="C20" i="3"/>
  <c r="E20" i="3"/>
  <c r="F20" i="3"/>
  <c r="B16" i="3"/>
  <c r="B20" i="3"/>
  <c r="C16" i="3"/>
  <c r="E16" i="3"/>
  <c r="F16" i="3"/>
  <c r="F12" i="3"/>
  <c r="C8" i="3"/>
  <c r="E8" i="3"/>
  <c r="F8" i="3"/>
  <c r="C19" i="3"/>
  <c r="E19" i="3"/>
  <c r="F19" i="3"/>
  <c r="B19" i="3"/>
  <c r="C15" i="3"/>
  <c r="E15" i="3"/>
  <c r="F15" i="3"/>
  <c r="B15" i="3"/>
  <c r="F11" i="3"/>
  <c r="B11" i="3"/>
  <c r="C7" i="3"/>
  <c r="E7" i="3"/>
  <c r="F7" i="3"/>
  <c r="E11" i="3" l="1"/>
  <c r="C12" i="3"/>
</calcChain>
</file>

<file path=xl/sharedStrings.xml><?xml version="1.0" encoding="utf-8"?>
<sst xmlns="http://schemas.openxmlformats.org/spreadsheetml/2006/main" count="228" uniqueCount="75">
  <si>
    <t>Table</t>
  </si>
  <si>
    <t>Description</t>
  </si>
  <si>
    <t>1. Components of welfare income</t>
  </si>
  <si>
    <t>2. Welfare income over time, current $</t>
  </si>
  <si>
    <t>3. Adequacy of welfare income</t>
  </si>
  <si>
    <t>4. Adequacy over time</t>
  </si>
  <si>
    <t>Definitions and assumptions</t>
  </si>
  <si>
    <t>Welfare income: a household’s total income from government transfers and not just social assistance payments. Individuals and families who are in receipt of basic rates of social assistance will also be eligible for financial support through tax credits, child benefits for families with children, and where applicable, additional social assistance payments that are automatic and recurring (for example, an annual back-to-school allowance). Together these form the total welfare income of a household.</t>
  </si>
  <si>
    <t>To calculate the welfare income for each household type, the following assumptions were made:
• The households started to receive assistance on January 1 and remained on assistance for the entire year.
• The households had no earnings so were eligible to receive the maximum rate of assistance.
• The heads of all households were deemed fully employable, with the exception of the single person with a disability.
• The households lived in the largest city in their province or territory.
• The households lived in private market housing and utility costs were included in the rent.
• The households filed an income tax return at the end of the previous tax year.
• Changes to welfare rates or other program rates over the course of the year were accounted for.
• Basic rates and recurring additional items (for example, a Christmas allowance or a back-to-school allowance) were included where applicable. Special needs amounts were not included.</t>
  </si>
  <si>
    <t>The five household types are:
1. Single person considered employable
2. Single person with a disability (MBFE)
3. Single person with a disability (MSPD)
4. Single parent with one child age two
5. Couple with two children ages ten and 15</t>
  </si>
  <si>
    <t>Go to www.maytree.com/welfare-in-canada for more information</t>
  </si>
  <si>
    <t>Data sources</t>
  </si>
  <si>
    <t> </t>
  </si>
  <si>
    <r>
      <t xml:space="preserve">Data for 1986 is from the National Council of Welfare's </t>
    </r>
    <r>
      <rPr>
        <i/>
        <sz val="11"/>
        <color rgb="FF000000"/>
        <rFont val="Calibri"/>
        <family val="2"/>
      </rPr>
      <t>Welfare in Canada: The Tangled Safety Net</t>
    </r>
    <r>
      <rPr>
        <sz val="11"/>
        <color rgb="FF000000"/>
        <rFont val="Calibri"/>
        <family val="2"/>
      </rPr>
      <t xml:space="preserve"> report. </t>
    </r>
  </si>
  <si>
    <t xml:space="preserve">Data for 1987 and 1988 is not available as reports were not published in those years. </t>
  </si>
  <si>
    <r>
      <t xml:space="preserve">Data for 1989 through 2011 is from the National Council of Welfare's </t>
    </r>
    <r>
      <rPr>
        <i/>
        <sz val="11"/>
        <color rgb="FF000000"/>
        <rFont val="Calibri"/>
        <family val="2"/>
      </rPr>
      <t>Welfare Incomes</t>
    </r>
    <r>
      <rPr>
        <sz val="11"/>
        <color rgb="FF000000"/>
        <rFont val="Calibri"/>
        <family val="2"/>
      </rPr>
      <t xml:space="preserve"> series. </t>
    </r>
  </si>
  <si>
    <r>
      <t xml:space="preserve">Data for 2012 through 2017 is from the Caledon Institute's </t>
    </r>
    <r>
      <rPr>
        <i/>
        <sz val="11"/>
        <color rgb="FF000000"/>
        <rFont val="Calibri"/>
        <family val="2"/>
      </rPr>
      <t>Welfare in Canada</t>
    </r>
    <r>
      <rPr>
        <sz val="11"/>
        <color rgb="FF000000"/>
        <rFont val="Calibri"/>
        <family val="2"/>
      </rPr>
      <t xml:space="preserve"> series. </t>
    </r>
  </si>
  <si>
    <r>
      <t xml:space="preserve">Data for 2018 through the present is from Maytree's </t>
    </r>
    <r>
      <rPr>
        <i/>
        <sz val="11"/>
        <color rgb="FF000000"/>
        <rFont val="Calibri"/>
        <family val="2"/>
      </rPr>
      <t>Welfare in Canada</t>
    </r>
    <r>
      <rPr>
        <sz val="11"/>
        <color rgb="FF000000"/>
        <rFont val="Calibri"/>
        <family val="2"/>
      </rPr>
      <t xml:space="preserve"> series. </t>
    </r>
  </si>
  <si>
    <t>Components of welfare income</t>
  </si>
  <si>
    <t>Income component</t>
  </si>
  <si>
    <t>Unattached single considered employable</t>
  </si>
  <si>
    <r>
      <t>Unattached single with a disability (MBFE)</t>
    </r>
    <r>
      <rPr>
        <b/>
        <vertAlign val="superscript"/>
        <sz val="11"/>
        <color theme="1"/>
        <rFont val="Calibri"/>
        <family val="2"/>
        <scheme val="minor"/>
      </rPr>
      <t>1</t>
    </r>
  </si>
  <si>
    <r>
      <t>Unattached single with a disability (MSPD)</t>
    </r>
    <r>
      <rPr>
        <b/>
        <vertAlign val="superscript"/>
        <sz val="11"/>
        <color theme="1"/>
        <rFont val="Calibri"/>
        <family val="2"/>
        <scheme val="minor"/>
      </rPr>
      <t>2</t>
    </r>
  </si>
  <si>
    <t>Single parent, one child</t>
  </si>
  <si>
    <t>Couple, two children</t>
  </si>
  <si>
    <t>Basic social assistance</t>
  </si>
  <si>
    <t>Additional social assistance</t>
  </si>
  <si>
    <t>Federal child benefits</t>
  </si>
  <si>
    <t>Provincial child benefits</t>
  </si>
  <si>
    <r>
      <t>Federal tax credit</t>
    </r>
    <r>
      <rPr>
        <sz val="11"/>
        <rFont val="Calibri"/>
        <family val="2"/>
        <scheme val="minor"/>
      </rPr>
      <t>s/benefits</t>
    </r>
  </si>
  <si>
    <t>Provincial tax credits/benefits</t>
  </si>
  <si>
    <t xml:space="preserve">This table displays the breakdown of payments intended to address high inflation. These amounts are included in, and are not in addition to, the figures in the table above. </t>
  </si>
  <si>
    <t>Provincial payments</t>
  </si>
  <si>
    <t xml:space="preserve">Federal payments </t>
  </si>
  <si>
    <r>
      <rPr>
        <vertAlign val="superscript"/>
        <sz val="11"/>
        <color theme="1"/>
        <rFont val="Calibri"/>
        <family val="2"/>
        <scheme val="minor"/>
      </rPr>
      <t>1</t>
    </r>
    <r>
      <rPr>
        <sz val="11"/>
        <color theme="1"/>
        <rFont val="Calibri"/>
        <family val="2"/>
        <scheme val="minor"/>
      </rPr>
      <t xml:space="preserve"> The Barriers to Full Employment (MBFE) category of Manitoba’s Employment and Income Assistance (EIA) program provides the unattached single with a disability with slightly higher basic benefits than those provided to the unattached single considered employable. To access MBFE, an applicant must show evidence that they have a medical condition that prevents them from working for more than one year.</t>
    </r>
  </si>
  <si>
    <r>
      <rPr>
        <vertAlign val="superscript"/>
        <sz val="11"/>
        <color theme="1"/>
        <rFont val="Calibri"/>
        <family val="2"/>
        <scheme val="minor"/>
      </rPr>
      <t>2</t>
    </r>
    <r>
      <rPr>
        <sz val="11"/>
        <color theme="1"/>
        <rFont val="Calibri"/>
        <family val="2"/>
        <scheme val="minor"/>
      </rPr>
      <t xml:space="preserve"> The Manitoba Supports for Persons with Disabilities (MSPD) program began in 2023 and provides recipients with higher benefits than the MBFE category of the EIA program. Recipients are also entitled to higher earned income exemptions and ongoing health benefits for 24 months after exiting the program. To access MSPD, an applicant must show evidence through a disability impact assessment that they have a “severe and prolonged” disability, as defined in the program regulations. Individuals who are part of certain prescribed classes do not have to participate in this assessment.</t>
    </r>
  </si>
  <si>
    <t>Year</t>
  </si>
  <si>
    <t>-</t>
  </si>
  <si>
    <t>Welfare income over time (current dollars)</t>
  </si>
  <si>
    <t>Adequacy of welfare income</t>
  </si>
  <si>
    <t>Adequacy indicator</t>
  </si>
  <si>
    <t>Unattached single considered  employable</t>
  </si>
  <si>
    <t>Total welfare income</t>
  </si>
  <si>
    <r>
      <t xml:space="preserve">MBM </t>
    </r>
    <r>
      <rPr>
        <sz val="11"/>
        <color rgb="FF000000"/>
        <rFont val="Calibri"/>
        <family val="2"/>
        <scheme val="minor"/>
      </rPr>
      <t>(Official poverty line)</t>
    </r>
  </si>
  <si>
    <t>MBM threshold (Winnipeg)</t>
  </si>
  <si>
    <t>Welfare income minus MBM threshold</t>
  </si>
  <si>
    <t>Welfare income as % of MBM</t>
  </si>
  <si>
    <r>
      <rPr>
        <b/>
        <i/>
        <sz val="11"/>
        <color rgb="FF000000"/>
        <rFont val="Calibri"/>
        <family val="2"/>
      </rPr>
      <t>MBM-DIP</t>
    </r>
    <r>
      <rPr>
        <sz val="11"/>
        <color rgb="FF000000"/>
        <rFont val="Calibri"/>
        <family val="2"/>
      </rPr>
      <t xml:space="preserve"> (75% of MBM)</t>
    </r>
  </si>
  <si>
    <t>MBM-DIP threshold (Winnipeg)</t>
  </si>
  <si>
    <t>Welfare income minus MBM-DIP threshold</t>
  </si>
  <si>
    <t>Welfare income as % of MBM-DIP</t>
  </si>
  <si>
    <r>
      <t>LIM</t>
    </r>
    <r>
      <rPr>
        <b/>
        <i/>
        <vertAlign val="superscript"/>
        <sz val="11"/>
        <color rgb="FF000000"/>
        <rFont val="Calibri"/>
        <family val="2"/>
        <scheme val="minor"/>
      </rPr>
      <t>3</t>
    </r>
  </si>
  <si>
    <t>LIM threshold (Canada-wide)</t>
  </si>
  <si>
    <t>Welfare income minus LIM threshold</t>
  </si>
  <si>
    <t>Welfare income as % of LIM</t>
  </si>
  <si>
    <r>
      <t>LICO</t>
    </r>
    <r>
      <rPr>
        <b/>
        <i/>
        <vertAlign val="superscript"/>
        <sz val="11"/>
        <color rgb="FF000000"/>
        <rFont val="Calibri"/>
        <family val="2"/>
        <scheme val="minor"/>
      </rPr>
      <t>4</t>
    </r>
  </si>
  <si>
    <t>LICO threshold (Winnipeg)</t>
  </si>
  <si>
    <t>Welfare income minus LICO threshold</t>
  </si>
  <si>
    <t>Welfare income as % of LICO</t>
  </si>
  <si>
    <r>
      <rPr>
        <vertAlign val="superscript"/>
        <sz val="11"/>
        <color theme="1"/>
        <rFont val="Calibri"/>
        <family val="2"/>
        <scheme val="minor"/>
      </rPr>
      <t>4</t>
    </r>
    <r>
      <rPr>
        <sz val="11"/>
        <color theme="1"/>
        <rFont val="Calibri"/>
        <family val="2"/>
        <scheme val="minor"/>
      </rPr>
      <t xml:space="preserve"> Note that we use after-tax LICO thresholds.</t>
    </r>
  </si>
  <si>
    <t>Adequacy over time</t>
  </si>
  <si>
    <t>The value and components of welfare incomes for five household types living in Winnipeg in 2024.</t>
  </si>
  <si>
    <t>The total annual welfare incomes in Winnipeg for four household types between 1986 and 2024. Values are in constant 2024 dollars, taking into account the effect of inflation.</t>
  </si>
  <si>
    <t>2a. Welfare income over time, 2024 constant $</t>
  </si>
  <si>
    <t>The total annual welfare incomes in Winnipeg for five household types between 1986 and 2024. Values are in current dollars, which does not take into account the effect of inflation.</t>
  </si>
  <si>
    <t>2024 welfare incomes in Winnipeg for five household types compared to the low income thresholds used by Statistics Canada. Note that for the low income thresholds we use after-tax LIM and LICO, and that 2024 LIM thresholds are estimates based on increasing the 2023 thresholds to account for inflation.</t>
  </si>
  <si>
    <t xml:space="preserve">Welfare income as a percentage of the Official Poverty Line (Market Basket Measure) for five household types in Winnipeg between 2002 and 2024. </t>
  </si>
  <si>
    <t>Total 2024 income</t>
  </si>
  <si>
    <t>2024 cost of living-related payments</t>
  </si>
  <si>
    <t>Total 2024 cost of living-related payments</t>
  </si>
  <si>
    <t>Welfare income over time (2024 constant dollars)</t>
  </si>
  <si>
    <t xml:space="preserve">The total annual welfare incomes in 2024 constant dollars for five household types in Winnipeg between 1986 and 2024. </t>
  </si>
  <si>
    <t>The total annual welfare incomes in Winnipeg for four household types between 1986 and 2024.</t>
  </si>
  <si>
    <t>2024 welfare incomes in Winnipeg for five household types compared to the low income thresholds used by Statistics Canada.</t>
  </si>
  <si>
    <r>
      <rPr>
        <vertAlign val="superscript"/>
        <sz val="11"/>
        <color theme="1"/>
        <rFont val="Calibri"/>
        <family val="2"/>
        <scheme val="minor"/>
      </rPr>
      <t>3</t>
    </r>
    <r>
      <rPr>
        <sz val="11"/>
        <color theme="1"/>
        <rFont val="Calibri"/>
        <family val="2"/>
        <scheme val="minor"/>
      </rPr>
      <t xml:space="preserve"> Note that we use after-tax LIM thresholds, and that 2024 LIM thresholds are estimates based on increasing the 2023 thresholds to account for inflation.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</si>
</sst>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quot;#,##0_);[Red]\(&quot;$&quot;#,##0\)"/>
    <numFmt numFmtId="165" formatCode="&quot;$&quot;#,##0"/>
    <numFmt numFmtId="166" formatCode="[$$-1009]#,##0"/>
    <numFmt numFmtId="167" formatCode="&quot;$&quot;#,##0;[Red]&quot;$&quot;#,##0"/>
  </numFmts>
  <fonts count="19" x14ac:knownFonts="1">
    <font>
      <sz val="11"/>
      <color theme="1"/>
      <name val="Calibri"/>
      <family val="2"/>
      <scheme val="minor"/>
    </font>
    <font>
      <b/>
      <sz val="11"/>
      <color theme="0"/>
      <name val="Calibri"/>
      <family val="2"/>
      <scheme val="minor"/>
    </font>
    <font>
      <b/>
      <sz val="11"/>
      <color theme="1"/>
      <name val="Calibri"/>
      <family val="2"/>
      <scheme val="minor"/>
    </font>
    <font>
      <b/>
      <i/>
      <sz val="11"/>
      <color theme="1"/>
      <name val="Calibri"/>
      <family val="2"/>
      <scheme val="minor"/>
    </font>
    <font>
      <sz val="11"/>
      <color rgb="FF000000"/>
      <name val="Calibri"/>
      <family val="2"/>
      <scheme val="minor"/>
    </font>
    <font>
      <b/>
      <sz val="11"/>
      <color rgb="FF000000"/>
      <name val="Calibri"/>
      <family val="2"/>
      <scheme val="minor"/>
    </font>
    <font>
      <sz val="11"/>
      <name val="Calibri"/>
      <family val="2"/>
      <scheme val="minor"/>
    </font>
    <font>
      <b/>
      <i/>
      <sz val="11"/>
      <color rgb="FF000000"/>
      <name val="Calibri"/>
      <family val="2"/>
      <scheme val="minor"/>
    </font>
    <font>
      <sz val="11"/>
      <color theme="1"/>
      <name val="Calibri"/>
      <family val="2"/>
      <scheme val="minor"/>
    </font>
    <font>
      <sz val="11"/>
      <color theme="1"/>
      <name val="Calibri"/>
      <family val="2"/>
    </font>
    <font>
      <b/>
      <sz val="11"/>
      <color rgb="FF000000"/>
      <name val="Calibri"/>
      <family val="2"/>
    </font>
    <font>
      <b/>
      <i/>
      <vertAlign val="superscript"/>
      <sz val="11"/>
      <color rgb="FF000000"/>
      <name val="Calibri"/>
      <family val="2"/>
      <scheme val="minor"/>
    </font>
    <font>
      <vertAlign val="superscript"/>
      <sz val="11"/>
      <color theme="1"/>
      <name val="Calibri"/>
      <family val="2"/>
      <scheme val="minor"/>
    </font>
    <font>
      <b/>
      <sz val="11"/>
      <color theme="0"/>
      <name val="Calibri"/>
      <family val="2"/>
    </font>
    <font>
      <b/>
      <vertAlign val="superscript"/>
      <sz val="11"/>
      <color theme="1"/>
      <name val="Calibri"/>
      <family val="2"/>
      <scheme val="minor"/>
    </font>
    <font>
      <b/>
      <sz val="11"/>
      <color rgb="FFFFFFFF"/>
      <name val="Calibri"/>
      <family val="2"/>
    </font>
    <font>
      <i/>
      <sz val="11"/>
      <color rgb="FF000000"/>
      <name val="Calibri"/>
      <family val="2"/>
    </font>
    <font>
      <sz val="11"/>
      <color rgb="FF000000"/>
      <name val="Calibri"/>
      <family val="2"/>
    </font>
    <font>
      <b/>
      <i/>
      <sz val="11"/>
      <color rgb="FF000000"/>
      <name val="Calibri"/>
      <family val="2"/>
    </font>
  </fonts>
  <fills count="4">
    <fill>
      <patternFill patternType="none"/>
    </fill>
    <fill>
      <patternFill patternType="gray125"/>
    </fill>
    <fill>
      <patternFill patternType="solid">
        <fgColor theme="1" tint="0.249977111117893"/>
        <bgColor indexed="64"/>
      </patternFill>
    </fill>
    <fill>
      <patternFill patternType="solid">
        <fgColor rgb="FF404040"/>
        <bgColor rgb="FF000000"/>
      </patternFill>
    </fill>
  </fills>
  <borders count="5">
    <border>
      <left/>
      <right/>
      <top/>
      <bottom/>
      <diagonal/>
    </border>
    <border>
      <left/>
      <right/>
      <top/>
      <bottom style="medium">
        <color indexed="64"/>
      </bottom>
      <diagonal/>
    </border>
    <border>
      <left/>
      <right/>
      <top style="thin">
        <color indexed="64"/>
      </top>
      <bottom style="medium">
        <color indexed="64"/>
      </bottom>
      <diagonal/>
    </border>
    <border>
      <left/>
      <right/>
      <top style="medium">
        <color indexed="64"/>
      </top>
      <bottom/>
      <diagonal/>
    </border>
    <border>
      <left/>
      <right/>
      <top style="medium">
        <color auto="1"/>
      </top>
      <bottom style="medium">
        <color indexed="64"/>
      </bottom>
      <diagonal/>
    </border>
  </borders>
  <cellStyleXfs count="2">
    <xf numFmtId="0" fontId="0" fillId="0" borderId="0"/>
    <xf numFmtId="9" fontId="8" fillId="0" borderId="0" applyFont="0" applyFill="0" applyBorder="0" applyAlignment="0" applyProtection="0"/>
  </cellStyleXfs>
  <cellXfs count="55">
    <xf numFmtId="0" fontId="0" fillId="0" borderId="0" xfId="0"/>
    <xf numFmtId="0" fontId="0" fillId="0" borderId="0" xfId="0" applyAlignment="1">
      <alignment vertical="top"/>
    </xf>
    <xf numFmtId="0" fontId="0" fillId="0" borderId="0" xfId="0" applyAlignment="1">
      <alignment vertical="top" wrapText="1"/>
    </xf>
    <xf numFmtId="0" fontId="0" fillId="0" borderId="0" xfId="0" applyAlignment="1">
      <alignment horizontal="right"/>
    </xf>
    <xf numFmtId="0" fontId="4" fillId="0" borderId="0" xfId="0" applyFont="1" applyAlignment="1">
      <alignment horizontal="left" vertical="center" wrapText="1"/>
    </xf>
    <xf numFmtId="9" fontId="0" fillId="0" borderId="0" xfId="0" applyNumberFormat="1" applyAlignment="1">
      <alignment horizontal="right" vertical="center" wrapText="1"/>
    </xf>
    <xf numFmtId="165" fontId="0" fillId="0" borderId="0" xfId="0" applyNumberFormat="1" applyAlignment="1">
      <alignment horizontal="right" vertical="center" wrapText="1"/>
    </xf>
    <xf numFmtId="165" fontId="6" fillId="0" borderId="0" xfId="0" applyNumberFormat="1" applyFont="1" applyAlignment="1">
      <alignment horizontal="right" vertical="center" wrapText="1"/>
    </xf>
    <xf numFmtId="165" fontId="4" fillId="0" borderId="0" xfId="0" applyNumberFormat="1" applyFont="1" applyAlignment="1">
      <alignment horizontal="right" vertical="center" wrapText="1"/>
    </xf>
    <xf numFmtId="165" fontId="0" fillId="0" borderId="0" xfId="0" applyNumberFormat="1"/>
    <xf numFmtId="164" fontId="0" fillId="0" borderId="0" xfId="0" applyNumberFormat="1" applyAlignment="1">
      <alignment horizontal="right" vertical="center" wrapText="1"/>
    </xf>
    <xf numFmtId="0" fontId="0" fillId="0" borderId="0" xfId="0" applyAlignment="1">
      <alignment horizontal="left" vertical="center" wrapText="1"/>
    </xf>
    <xf numFmtId="0" fontId="9" fillId="0" borderId="0" xfId="0" applyFont="1"/>
    <xf numFmtId="9" fontId="9" fillId="0" borderId="0" xfId="1" applyFont="1" applyFill="1" applyBorder="1"/>
    <xf numFmtId="0" fontId="9" fillId="0" borderId="0" xfId="0" applyFont="1" applyAlignment="1">
      <alignment vertical="top" wrapText="1"/>
    </xf>
    <xf numFmtId="0" fontId="2" fillId="0" borderId="2" xfId="0" applyFont="1" applyBorder="1" applyAlignment="1">
      <alignment horizontal="left" vertical="center" wrapText="1"/>
    </xf>
    <xf numFmtId="165" fontId="5" fillId="0" borderId="2" xfId="0" applyNumberFormat="1" applyFont="1" applyBorder="1" applyAlignment="1">
      <alignment horizontal="right" vertical="center" wrapText="1"/>
    </xf>
    <xf numFmtId="0" fontId="7" fillId="0" borderId="3" xfId="0" applyFont="1" applyBorder="1" applyAlignment="1">
      <alignment horizontal="left" vertical="center" wrapText="1"/>
    </xf>
    <xf numFmtId="0" fontId="3" fillId="0" borderId="3" xfId="0" applyFont="1" applyBorder="1" applyAlignment="1">
      <alignment horizontal="right" vertical="center" wrapText="1"/>
    </xf>
    <xf numFmtId="166" fontId="4" fillId="0" borderId="0" xfId="0" applyNumberFormat="1" applyFont="1" applyAlignment="1">
      <alignment horizontal="right" vertical="center" wrapText="1"/>
    </xf>
    <xf numFmtId="0" fontId="0" fillId="0" borderId="3" xfId="0" applyBorder="1"/>
    <xf numFmtId="0" fontId="0" fillId="0" borderId="3" xfId="0" applyBorder="1" applyAlignment="1">
      <alignment horizontal="right"/>
    </xf>
    <xf numFmtId="165" fontId="0" fillId="0" borderId="0" xfId="0" applyNumberFormat="1" applyAlignment="1">
      <alignment horizontal="right"/>
    </xf>
    <xf numFmtId="0" fontId="2" fillId="0" borderId="2" xfId="0" applyFont="1" applyBorder="1" applyAlignment="1">
      <alignment wrapText="1"/>
    </xf>
    <xf numFmtId="0" fontId="1" fillId="2" borderId="0" xfId="0" applyFont="1" applyFill="1"/>
    <xf numFmtId="0" fontId="2" fillId="0" borderId="4" xfId="0" applyFont="1" applyBorder="1" applyAlignment="1">
      <alignment horizontal="left" vertical="top" wrapText="1"/>
    </xf>
    <xf numFmtId="0" fontId="2" fillId="0" borderId="4" xfId="0" applyFont="1" applyBorder="1" applyAlignment="1">
      <alignment horizontal="right" vertical="top" wrapText="1"/>
    </xf>
    <xf numFmtId="0" fontId="2" fillId="0" borderId="4" xfId="0" applyFont="1" applyBorder="1"/>
    <xf numFmtId="0" fontId="2" fillId="0" borderId="4" xfId="0" applyFont="1" applyBorder="1" applyAlignment="1">
      <alignment horizontal="right" vertical="top"/>
    </xf>
    <xf numFmtId="0" fontId="2" fillId="0" borderId="4" xfId="0" applyFont="1" applyBorder="1" applyAlignment="1">
      <alignment vertical="top" wrapText="1"/>
    </xf>
    <xf numFmtId="0" fontId="7" fillId="0" borderId="0" xfId="0" applyFont="1" applyAlignment="1">
      <alignment horizontal="left" vertical="center" wrapText="1"/>
    </xf>
    <xf numFmtId="0" fontId="3" fillId="0" borderId="0" xfId="0" applyFont="1" applyAlignment="1">
      <alignment horizontal="right" vertical="center" wrapText="1"/>
    </xf>
    <xf numFmtId="0" fontId="4" fillId="0" borderId="4" xfId="0" applyFont="1" applyBorder="1" applyAlignment="1">
      <alignment horizontal="left" vertical="center" wrapText="1"/>
    </xf>
    <xf numFmtId="165" fontId="0" fillId="0" borderId="4" xfId="0" applyNumberFormat="1" applyBorder="1" applyAlignment="1">
      <alignment horizontal="right" vertical="center" wrapText="1"/>
    </xf>
    <xf numFmtId="0" fontId="4" fillId="0" borderId="1" xfId="0" applyFont="1" applyBorder="1" applyAlignment="1">
      <alignment horizontal="left" vertical="center" wrapText="1"/>
    </xf>
    <xf numFmtId="9" fontId="0" fillId="0" borderId="1" xfId="0" applyNumberFormat="1" applyBorder="1" applyAlignment="1">
      <alignment horizontal="right" vertical="center" wrapText="1"/>
    </xf>
    <xf numFmtId="0" fontId="10" fillId="0" borderId="4" xfId="0" applyFont="1" applyBorder="1" applyAlignment="1">
      <alignment horizontal="right" vertical="top"/>
    </xf>
    <xf numFmtId="0" fontId="10" fillId="0" borderId="4" xfId="0" applyFont="1" applyBorder="1" applyAlignment="1">
      <alignment horizontal="right" vertical="top" wrapText="1"/>
    </xf>
    <xf numFmtId="167" fontId="0" fillId="0" borderId="0" xfId="0" applyNumberFormat="1" applyAlignment="1">
      <alignment horizontal="right" vertical="top"/>
    </xf>
    <xf numFmtId="165" fontId="0" fillId="0" borderId="0" xfId="0" applyNumberFormat="1" applyAlignment="1">
      <alignment horizontal="right" vertical="top"/>
    </xf>
    <xf numFmtId="167" fontId="2" fillId="0" borderId="2" xfId="0" applyNumberFormat="1" applyFont="1" applyBorder="1" applyAlignment="1">
      <alignment horizontal="right" vertical="top"/>
    </xf>
    <xf numFmtId="0" fontId="15" fillId="3" borderId="0" xfId="0" applyFont="1" applyFill="1" applyAlignment="1">
      <alignment wrapText="1"/>
    </xf>
    <xf numFmtId="0" fontId="18" fillId="0" borderId="0" xfId="0" applyFont="1" applyAlignment="1">
      <alignment horizontal="left" vertical="center" wrapText="1"/>
    </xf>
    <xf numFmtId="165" fontId="0" fillId="0" borderId="0" xfId="0" quotePrefix="1" applyNumberFormat="1" applyAlignment="1">
      <alignment horizontal="right" vertical="center"/>
    </xf>
    <xf numFmtId="9" fontId="9" fillId="0" borderId="0" xfId="1" quotePrefix="1" applyFont="1" applyFill="1" applyBorder="1" applyAlignment="1">
      <alignment horizontal="right"/>
    </xf>
    <xf numFmtId="0" fontId="17" fillId="0" borderId="0" xfId="0" applyFont="1"/>
    <xf numFmtId="0" fontId="0" fillId="0" borderId="0" xfId="0" applyAlignment="1">
      <alignment horizontal="left" vertical="top" wrapText="1"/>
    </xf>
    <xf numFmtId="0" fontId="0" fillId="0" borderId="0" xfId="0"/>
    <xf numFmtId="0" fontId="1" fillId="2" borderId="0" xfId="0" applyFont="1" applyFill="1" applyAlignment="1">
      <alignment horizontal="left"/>
    </xf>
    <xf numFmtId="0" fontId="1" fillId="2" borderId="0" xfId="0" applyFont="1" applyFill="1" applyAlignment="1">
      <alignment horizontal="left" vertical="center" wrapText="1"/>
    </xf>
    <xf numFmtId="0" fontId="0" fillId="0" borderId="1" xfId="0" applyBorder="1" applyAlignment="1">
      <alignment horizontal="left" vertical="center" wrapText="1"/>
    </xf>
    <xf numFmtId="0" fontId="0" fillId="0" borderId="0" xfId="0" applyAlignment="1">
      <alignment horizontal="left" wrapText="1"/>
    </xf>
    <xf numFmtId="0" fontId="13" fillId="2" borderId="0" xfId="0" applyFont="1" applyFill="1" applyAlignment="1">
      <alignment horizontal="left"/>
    </xf>
    <xf numFmtId="0" fontId="9" fillId="0" borderId="0" xfId="0" applyFont="1" applyAlignment="1">
      <alignment horizontal="left" vertical="top" wrapText="1"/>
    </xf>
    <xf numFmtId="0" fontId="0" fillId="0" borderId="0" xfId="0" applyAlignment="1">
      <alignment horizontal="left" vertical="top"/>
    </xf>
  </cellXfs>
  <cellStyles count="2">
    <cellStyle name="Normal" xfId="0" builtinId="0"/>
    <cellStyle name="Percent" xfId="1" builtinId="5"/>
  </cellStyles>
  <dxfs count="0"/>
  <tableStyles count="0" defaultTableStyle="TableStyleMedium2" defaultPivotStyle="PivotStyleLight16"/>
  <colors>
    <mruColors>
      <color rgb="FF04367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17"/>
  <sheetViews>
    <sheetView tabSelected="1" workbookViewId="0"/>
  </sheetViews>
  <sheetFormatPr defaultColWidth="8.85546875" defaultRowHeight="15" x14ac:dyDescent="0.25"/>
  <cols>
    <col min="1" max="1" width="42.7109375" bestFit="1" customWidth="1"/>
    <col min="2" max="2" width="120.42578125" customWidth="1"/>
  </cols>
  <sheetData>
    <row r="1" spans="1:6" x14ac:dyDescent="0.25">
      <c r="A1" s="24" t="s">
        <v>0</v>
      </c>
      <c r="B1" s="24" t="s">
        <v>1</v>
      </c>
    </row>
    <row r="2" spans="1:6" ht="30" customHeight="1" x14ac:dyDescent="0.25">
      <c r="A2" s="1" t="s">
        <v>2</v>
      </c>
      <c r="B2" s="2" t="s">
        <v>61</v>
      </c>
    </row>
    <row r="3" spans="1:6" ht="30" customHeight="1" x14ac:dyDescent="0.25">
      <c r="A3" s="1" t="s">
        <v>63</v>
      </c>
      <c r="B3" s="2" t="s">
        <v>62</v>
      </c>
    </row>
    <row r="4" spans="1:6" ht="30" customHeight="1" x14ac:dyDescent="0.25">
      <c r="A4" s="1" t="s">
        <v>3</v>
      </c>
      <c r="B4" s="2" t="s">
        <v>64</v>
      </c>
    </row>
    <row r="5" spans="1:6" ht="48" customHeight="1" x14ac:dyDescent="0.25">
      <c r="A5" s="1" t="s">
        <v>4</v>
      </c>
      <c r="B5" s="2" t="s">
        <v>65</v>
      </c>
    </row>
    <row r="6" spans="1:6" ht="30" customHeight="1" x14ac:dyDescent="0.25">
      <c r="A6" s="1" t="s">
        <v>5</v>
      </c>
      <c r="B6" s="14" t="s">
        <v>66</v>
      </c>
      <c r="C6" s="14"/>
      <c r="D6" s="14"/>
      <c r="E6" s="14"/>
      <c r="F6" s="14"/>
    </row>
    <row r="7" spans="1:6" x14ac:dyDescent="0.25">
      <c r="A7" s="48" t="s">
        <v>6</v>
      </c>
      <c r="B7" s="48"/>
    </row>
    <row r="8" spans="1:6" ht="51.75" customHeight="1" x14ac:dyDescent="0.25">
      <c r="A8" s="46" t="s">
        <v>7</v>
      </c>
      <c r="B8" s="46"/>
    </row>
    <row r="9" spans="1:6" ht="153" customHeight="1" x14ac:dyDescent="0.25">
      <c r="A9" s="46" t="s">
        <v>8</v>
      </c>
      <c r="B9" s="46"/>
    </row>
    <row r="10" spans="1:6" ht="93.75" customHeight="1" x14ac:dyDescent="0.25">
      <c r="A10" s="46" t="s">
        <v>9</v>
      </c>
      <c r="B10" s="46"/>
    </row>
    <row r="11" spans="1:6" x14ac:dyDescent="0.25">
      <c r="A11" s="47" t="s">
        <v>10</v>
      </c>
      <c r="B11" s="47"/>
    </row>
    <row r="12" spans="1:6" x14ac:dyDescent="0.25">
      <c r="A12" s="41" t="s">
        <v>11</v>
      </c>
      <c r="B12" s="41" t="s">
        <v>12</v>
      </c>
    </row>
    <row r="13" spans="1:6" x14ac:dyDescent="0.25">
      <c r="A13" s="45" t="s">
        <v>13</v>
      </c>
      <c r="B13" s="45"/>
    </row>
    <row r="14" spans="1:6" x14ac:dyDescent="0.25">
      <c r="A14" s="45" t="s">
        <v>14</v>
      </c>
      <c r="B14" s="45"/>
    </row>
    <row r="15" spans="1:6" x14ac:dyDescent="0.25">
      <c r="A15" s="45" t="s">
        <v>15</v>
      </c>
      <c r="B15" s="45"/>
    </row>
    <row r="16" spans="1:6" x14ac:dyDescent="0.25">
      <c r="A16" s="45" t="s">
        <v>16</v>
      </c>
      <c r="B16" s="45"/>
    </row>
    <row r="17" spans="1:2" x14ac:dyDescent="0.25">
      <c r="A17" s="45" t="s">
        <v>17</v>
      </c>
      <c r="B17" s="45"/>
    </row>
  </sheetData>
  <mergeCells count="10">
    <mergeCell ref="A9:B9"/>
    <mergeCell ref="A10:B10"/>
    <mergeCell ref="A8:B8"/>
    <mergeCell ref="A11:B11"/>
    <mergeCell ref="A7:B7"/>
    <mergeCell ref="A13:B13"/>
    <mergeCell ref="A14:B14"/>
    <mergeCell ref="A15:B15"/>
    <mergeCell ref="A16:B16"/>
    <mergeCell ref="A17:B17"/>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21"/>
  <sheetViews>
    <sheetView workbookViewId="0">
      <selection activeCell="B10" sqref="B10:F10"/>
    </sheetView>
  </sheetViews>
  <sheetFormatPr defaultColWidth="8.85546875" defaultRowHeight="15" x14ac:dyDescent="0.25"/>
  <cols>
    <col min="1" max="1" width="38.28515625" customWidth="1"/>
    <col min="2" max="6" width="17.140625" customWidth="1"/>
  </cols>
  <sheetData>
    <row r="1" spans="1:6" x14ac:dyDescent="0.25">
      <c r="A1" s="48" t="s">
        <v>18</v>
      </c>
      <c r="B1" s="48"/>
      <c r="C1" s="48"/>
      <c r="D1" s="48"/>
      <c r="E1" s="48"/>
      <c r="F1" s="48"/>
    </row>
    <row r="2" spans="1:6" ht="26.25" customHeight="1" thickBot="1" x14ac:dyDescent="0.3">
      <c r="A2" s="54" t="s">
        <v>61</v>
      </c>
      <c r="B2" s="54"/>
      <c r="C2" s="54"/>
      <c r="D2" s="54"/>
      <c r="E2" s="54"/>
      <c r="F2" s="54"/>
    </row>
    <row r="3" spans="1:6" s="1" customFormat="1" ht="49.5" customHeight="1" thickBot="1" x14ac:dyDescent="0.3">
      <c r="A3" s="25" t="s">
        <v>19</v>
      </c>
      <c r="B3" s="26" t="s">
        <v>20</v>
      </c>
      <c r="C3" s="26" t="s">
        <v>21</v>
      </c>
      <c r="D3" s="26" t="s">
        <v>22</v>
      </c>
      <c r="E3" s="26" t="s">
        <v>23</v>
      </c>
      <c r="F3" s="26" t="s">
        <v>24</v>
      </c>
    </row>
    <row r="4" spans="1:6" x14ac:dyDescent="0.25">
      <c r="A4" s="11" t="s">
        <v>25</v>
      </c>
      <c r="B4" s="19">
        <v>10464</v>
      </c>
      <c r="C4" s="19">
        <v>12916.8</v>
      </c>
      <c r="D4" s="19">
        <v>15966.96</v>
      </c>
      <c r="E4" s="19">
        <v>17496</v>
      </c>
      <c r="F4" s="19">
        <v>20908.8</v>
      </c>
    </row>
    <row r="5" spans="1:6" x14ac:dyDescent="0.25">
      <c r="A5" s="11" t="s">
        <v>26</v>
      </c>
      <c r="B5" s="19">
        <v>0</v>
      </c>
      <c r="C5" s="19">
        <v>1260</v>
      </c>
      <c r="D5" s="19">
        <v>0</v>
      </c>
      <c r="E5" s="19">
        <v>0</v>
      </c>
      <c r="F5" s="19">
        <v>160</v>
      </c>
    </row>
    <row r="6" spans="1:6" x14ac:dyDescent="0.25">
      <c r="A6" s="11" t="s">
        <v>27</v>
      </c>
      <c r="B6" s="8">
        <v>0</v>
      </c>
      <c r="C6" s="8">
        <v>0</v>
      </c>
      <c r="D6" s="8">
        <v>0</v>
      </c>
      <c r="E6" s="19">
        <v>7612</v>
      </c>
      <c r="F6" s="19">
        <v>12845</v>
      </c>
    </row>
    <row r="7" spans="1:6" x14ac:dyDescent="0.25">
      <c r="A7" s="11" t="s">
        <v>28</v>
      </c>
      <c r="B7" s="8">
        <v>0</v>
      </c>
      <c r="C7" s="8">
        <v>0</v>
      </c>
      <c r="D7" s="8">
        <v>0</v>
      </c>
      <c r="E7" s="8">
        <v>0</v>
      </c>
      <c r="F7" s="8">
        <v>0</v>
      </c>
    </row>
    <row r="8" spans="1:6" x14ac:dyDescent="0.25">
      <c r="A8" s="11" t="s">
        <v>29</v>
      </c>
      <c r="B8" s="19">
        <v>914.5</v>
      </c>
      <c r="C8" s="19">
        <v>945.27</v>
      </c>
      <c r="D8" s="19">
        <v>967.12</v>
      </c>
      <c r="E8" s="19">
        <v>1713</v>
      </c>
      <c r="F8" s="19">
        <v>2179</v>
      </c>
    </row>
    <row r="9" spans="1:6" x14ac:dyDescent="0.25">
      <c r="A9" s="11" t="s">
        <v>30</v>
      </c>
      <c r="B9" s="8">
        <v>0</v>
      </c>
      <c r="C9" s="8">
        <v>0</v>
      </c>
      <c r="D9" s="8">
        <v>0</v>
      </c>
      <c r="E9" s="8">
        <v>0</v>
      </c>
      <c r="F9" s="8">
        <v>0</v>
      </c>
    </row>
    <row r="10" spans="1:6" ht="15.75" thickBot="1" x14ac:dyDescent="0.3">
      <c r="A10" s="15" t="s">
        <v>67</v>
      </c>
      <c r="B10" s="16">
        <f>SUM(B4:B9)</f>
        <v>11378.5</v>
      </c>
      <c r="C10" s="16">
        <f t="shared" ref="C10:F10" si="0">SUM(C4:C9)</f>
        <v>15122.07</v>
      </c>
      <c r="D10" s="16">
        <f t="shared" si="0"/>
        <v>16934.079999999998</v>
      </c>
      <c r="E10" s="16">
        <f t="shared" si="0"/>
        <v>26821</v>
      </c>
      <c r="F10" s="16">
        <f t="shared" si="0"/>
        <v>36092.800000000003</v>
      </c>
    </row>
    <row r="12" spans="1:6" x14ac:dyDescent="0.25">
      <c r="A12" s="49" t="s">
        <v>68</v>
      </c>
      <c r="B12" s="49"/>
      <c r="C12" s="49"/>
      <c r="D12" s="49"/>
      <c r="E12" s="49"/>
      <c r="F12" s="49"/>
    </row>
    <row r="13" spans="1:6" ht="30.75" customHeight="1" thickBot="1" x14ac:dyDescent="0.3">
      <c r="A13" s="50" t="s">
        <v>31</v>
      </c>
      <c r="B13" s="50"/>
      <c r="C13" s="50"/>
      <c r="D13" s="50"/>
      <c r="E13" s="50"/>
      <c r="F13" s="50"/>
    </row>
    <row r="14" spans="1:6" ht="48.75" customHeight="1" thickBot="1" x14ac:dyDescent="0.3">
      <c r="A14" s="27"/>
      <c r="B14" s="26" t="s">
        <v>20</v>
      </c>
      <c r="C14" s="26" t="s">
        <v>21</v>
      </c>
      <c r="D14" s="26" t="s">
        <v>22</v>
      </c>
      <c r="E14" s="26" t="s">
        <v>23</v>
      </c>
      <c r="F14" s="26" t="s">
        <v>24</v>
      </c>
    </row>
    <row r="15" spans="1:6" x14ac:dyDescent="0.25">
      <c r="A15" t="s">
        <v>32</v>
      </c>
      <c r="B15" s="38">
        <v>0</v>
      </c>
      <c r="C15" s="38">
        <v>0</v>
      </c>
      <c r="D15" s="38">
        <v>0</v>
      </c>
      <c r="E15" s="38">
        <v>0</v>
      </c>
      <c r="F15" s="38">
        <v>0</v>
      </c>
    </row>
    <row r="16" spans="1:6" x14ac:dyDescent="0.25">
      <c r="A16" t="s">
        <v>33</v>
      </c>
      <c r="B16" s="39">
        <v>0</v>
      </c>
      <c r="C16" s="39">
        <v>0</v>
      </c>
      <c r="D16" s="39">
        <v>0</v>
      </c>
      <c r="E16" s="39">
        <v>0</v>
      </c>
      <c r="F16" s="39">
        <v>0</v>
      </c>
    </row>
    <row r="17" spans="1:6" ht="17.25" customHeight="1" thickBot="1" x14ac:dyDescent="0.3">
      <c r="A17" s="23" t="s">
        <v>69</v>
      </c>
      <c r="B17" s="40">
        <f>SUM(B15:B16)</f>
        <v>0</v>
      </c>
      <c r="C17" s="40">
        <f t="shared" ref="C17:F17" si="1">SUM(C15:C16)</f>
        <v>0</v>
      </c>
      <c r="D17" s="40">
        <f t="shared" si="1"/>
        <v>0</v>
      </c>
      <c r="E17" s="40">
        <f t="shared" si="1"/>
        <v>0</v>
      </c>
      <c r="F17" s="40">
        <f t="shared" si="1"/>
        <v>0</v>
      </c>
    </row>
    <row r="19" spans="1:6" ht="63.75" customHeight="1" x14ac:dyDescent="0.25">
      <c r="A19" s="46" t="s">
        <v>34</v>
      </c>
      <c r="B19" s="46"/>
      <c r="C19" s="46"/>
      <c r="D19" s="46"/>
      <c r="E19" s="46"/>
      <c r="F19" s="46"/>
    </row>
    <row r="20" spans="1:6" ht="81.75" customHeight="1" x14ac:dyDescent="0.25">
      <c r="A20" s="46" t="s">
        <v>35</v>
      </c>
      <c r="B20" s="46"/>
      <c r="C20" s="46"/>
      <c r="D20" s="46"/>
      <c r="E20" s="46"/>
      <c r="F20" s="46"/>
    </row>
    <row r="21" spans="1:6" x14ac:dyDescent="0.25">
      <c r="A21" s="47" t="s">
        <v>10</v>
      </c>
      <c r="B21" s="47"/>
      <c r="C21" s="47"/>
      <c r="D21" s="47"/>
      <c r="E21" s="47"/>
      <c r="F21" s="47"/>
    </row>
  </sheetData>
  <mergeCells count="7">
    <mergeCell ref="A21:F21"/>
    <mergeCell ref="A1:F1"/>
    <mergeCell ref="A2:F2"/>
    <mergeCell ref="A12:F12"/>
    <mergeCell ref="A13:F13"/>
    <mergeCell ref="A19:F19"/>
    <mergeCell ref="A20:F20"/>
  </mergeCells>
  <pageMargins left="0.7" right="0.7" top="0.75" bottom="0.75" header="0.3" footer="0.3"/>
  <pageSetup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46"/>
  <sheetViews>
    <sheetView workbookViewId="0">
      <pane ySplit="3" topLeftCell="A4" activePane="bottomLeft" state="frozen"/>
      <selection pane="bottomLeft" sqref="A1:F1"/>
    </sheetView>
  </sheetViews>
  <sheetFormatPr defaultColWidth="8.85546875" defaultRowHeight="15" x14ac:dyDescent="0.25"/>
  <cols>
    <col min="1" max="1" width="8.7109375" customWidth="1"/>
    <col min="2" max="6" width="19.7109375" style="3" customWidth="1"/>
  </cols>
  <sheetData>
    <row r="1" spans="1:12" x14ac:dyDescent="0.25">
      <c r="A1" s="48" t="s">
        <v>70</v>
      </c>
      <c r="B1" s="48"/>
      <c r="C1" s="48"/>
      <c r="D1" s="48"/>
      <c r="E1" s="48"/>
      <c r="F1" s="48"/>
    </row>
    <row r="2" spans="1:12" ht="29.25" customHeight="1" thickBot="1" x14ac:dyDescent="0.3">
      <c r="A2" s="46" t="s">
        <v>71</v>
      </c>
      <c r="B2" s="46"/>
      <c r="C2" s="46"/>
      <c r="D2" s="46"/>
      <c r="E2" s="46"/>
      <c r="F2" s="46"/>
    </row>
    <row r="3" spans="1:12" s="1" customFormat="1" ht="35.25" customHeight="1" thickBot="1" x14ac:dyDescent="0.3">
      <c r="A3" s="28" t="s">
        <v>36</v>
      </c>
      <c r="B3" s="26" t="s">
        <v>20</v>
      </c>
      <c r="C3" s="26" t="s">
        <v>21</v>
      </c>
      <c r="D3" s="26" t="s">
        <v>22</v>
      </c>
      <c r="E3" s="26" t="s">
        <v>23</v>
      </c>
      <c r="F3" s="26" t="s">
        <v>24</v>
      </c>
    </row>
    <row r="4" spans="1:12" x14ac:dyDescent="0.25">
      <c r="A4">
        <v>1986</v>
      </c>
      <c r="B4" s="9">
        <v>12997.144444444446</v>
      </c>
      <c r="C4" s="43" t="s">
        <v>37</v>
      </c>
      <c r="D4" s="43" t="s">
        <v>37</v>
      </c>
      <c r="E4" s="9">
        <v>22794.166666666668</v>
      </c>
      <c r="F4" s="9">
        <v>35852.606349206355</v>
      </c>
      <c r="I4" s="9"/>
      <c r="J4" s="9"/>
      <c r="K4" s="9"/>
      <c r="L4" s="9"/>
    </row>
    <row r="5" spans="1:12" x14ac:dyDescent="0.25">
      <c r="A5">
        <v>1987</v>
      </c>
      <c r="B5" s="43" t="s">
        <v>37</v>
      </c>
      <c r="C5" s="43" t="s">
        <v>37</v>
      </c>
      <c r="D5" s="43" t="s">
        <v>37</v>
      </c>
      <c r="E5" s="43" t="s">
        <v>37</v>
      </c>
      <c r="F5" s="43" t="s">
        <v>37</v>
      </c>
      <c r="I5" s="9"/>
      <c r="J5" s="9"/>
      <c r="K5" s="9"/>
      <c r="L5" s="9"/>
    </row>
    <row r="6" spans="1:12" x14ac:dyDescent="0.25">
      <c r="A6">
        <v>1988</v>
      </c>
      <c r="B6" s="43" t="s">
        <v>37</v>
      </c>
      <c r="C6" s="43" t="s">
        <v>37</v>
      </c>
      <c r="D6" s="43" t="s">
        <v>37</v>
      </c>
      <c r="E6" s="43" t="s">
        <v>37</v>
      </c>
      <c r="F6" s="43" t="s">
        <v>37</v>
      </c>
      <c r="I6" s="9"/>
      <c r="J6" s="9"/>
      <c r="K6" s="9"/>
      <c r="L6" s="9"/>
    </row>
    <row r="7" spans="1:12" x14ac:dyDescent="0.25">
      <c r="A7">
        <v>1989</v>
      </c>
      <c r="B7" s="9">
        <v>13097.862299465241</v>
      </c>
      <c r="C7" s="9">
        <v>14229.324866310162</v>
      </c>
      <c r="D7" s="43" t="s">
        <v>37</v>
      </c>
      <c r="E7" s="9">
        <v>21459.06951871658</v>
      </c>
      <c r="F7" s="9">
        <v>36770.382352941182</v>
      </c>
      <c r="I7" s="9"/>
      <c r="J7" s="9"/>
      <c r="K7" s="9"/>
      <c r="L7" s="9"/>
    </row>
    <row r="8" spans="1:12" x14ac:dyDescent="0.25">
      <c r="A8">
        <v>1990</v>
      </c>
      <c r="B8" s="9">
        <v>13420.989158163266</v>
      </c>
      <c r="C8" s="9">
        <v>14200.861607142859</v>
      </c>
      <c r="D8" s="43" t="s">
        <v>37</v>
      </c>
      <c r="E8" s="9">
        <v>21602.610497448979</v>
      </c>
      <c r="F8" s="9">
        <v>37897.696428571428</v>
      </c>
      <c r="I8" s="9"/>
      <c r="J8" s="9"/>
      <c r="K8" s="9"/>
      <c r="L8" s="9"/>
    </row>
    <row r="9" spans="1:12" x14ac:dyDescent="0.25">
      <c r="A9">
        <v>1991</v>
      </c>
      <c r="B9" s="9">
        <v>13503.551932367151</v>
      </c>
      <c r="C9" s="9">
        <v>14210.890096618359</v>
      </c>
      <c r="D9" s="43" t="s">
        <v>37</v>
      </c>
      <c r="E9" s="9">
        <v>21700.124396135267</v>
      </c>
      <c r="F9" s="9">
        <v>38499.405797101455</v>
      </c>
      <c r="I9" s="9"/>
      <c r="J9" s="9"/>
      <c r="K9" s="9"/>
      <c r="L9" s="9"/>
    </row>
    <row r="10" spans="1:12" x14ac:dyDescent="0.25">
      <c r="A10">
        <v>1992</v>
      </c>
      <c r="B10" s="9">
        <v>13596.050000000001</v>
      </c>
      <c r="C10" s="9">
        <v>17177.990476190476</v>
      </c>
      <c r="D10" s="43" t="s">
        <v>37</v>
      </c>
      <c r="E10" s="9">
        <v>23518.216666666667</v>
      </c>
      <c r="F10" s="9">
        <v>38989.517857142862</v>
      </c>
      <c r="I10" s="9"/>
      <c r="J10" s="9"/>
      <c r="K10" s="9"/>
      <c r="L10" s="9"/>
    </row>
    <row r="11" spans="1:12" x14ac:dyDescent="0.25">
      <c r="A11">
        <v>1993</v>
      </c>
      <c r="B11" s="9">
        <v>13368.571985981311</v>
      </c>
      <c r="C11" s="9">
        <v>15520.365128504676</v>
      </c>
      <c r="D11" s="43" t="s">
        <v>37</v>
      </c>
      <c r="E11" s="9">
        <v>21401.128551401871</v>
      </c>
      <c r="F11" s="9">
        <v>35911.827383177573</v>
      </c>
      <c r="I11" s="9"/>
      <c r="J11" s="9"/>
      <c r="K11" s="9"/>
      <c r="L11" s="9"/>
    </row>
    <row r="12" spans="1:12" x14ac:dyDescent="0.25">
      <c r="A12">
        <v>1994</v>
      </c>
      <c r="B12" s="9">
        <v>12481.277724620773</v>
      </c>
      <c r="C12" s="9">
        <v>15445.367386231039</v>
      </c>
      <c r="D12" s="43" t="s">
        <v>37</v>
      </c>
      <c r="E12" s="9">
        <v>21283.57788798133</v>
      </c>
      <c r="F12" s="9">
        <v>36482.601178529752</v>
      </c>
      <c r="I12" s="9"/>
      <c r="J12" s="9"/>
      <c r="K12" s="9"/>
      <c r="L12" s="9"/>
    </row>
    <row r="13" spans="1:12" x14ac:dyDescent="0.25">
      <c r="A13">
        <v>1995</v>
      </c>
      <c r="B13" s="9">
        <v>12227.297945205481</v>
      </c>
      <c r="C13" s="9">
        <v>15111.007990867582</v>
      </c>
      <c r="D13" s="43" t="s">
        <v>37</v>
      </c>
      <c r="E13" s="9">
        <v>20812.304794520551</v>
      </c>
      <c r="F13" s="9">
        <v>35673.513698630144</v>
      </c>
      <c r="I13" s="9"/>
      <c r="J13" s="9"/>
      <c r="K13" s="9"/>
      <c r="L13" s="9"/>
    </row>
    <row r="14" spans="1:12" x14ac:dyDescent="0.25">
      <c r="A14">
        <v>1996</v>
      </c>
      <c r="B14" s="9">
        <v>11346.255343082114</v>
      </c>
      <c r="C14" s="9">
        <v>14890.037120359955</v>
      </c>
      <c r="D14" s="43" t="s">
        <v>37</v>
      </c>
      <c r="E14" s="9">
        <v>20507.962879640043</v>
      </c>
      <c r="F14" s="9">
        <v>32435.195725534308</v>
      </c>
      <c r="I14" s="9"/>
      <c r="J14" s="9"/>
      <c r="K14" s="9"/>
      <c r="L14" s="9"/>
    </row>
    <row r="15" spans="1:12" x14ac:dyDescent="0.25">
      <c r="A15">
        <v>1997</v>
      </c>
      <c r="B15" s="9">
        <v>9880.0431415929197</v>
      </c>
      <c r="C15" s="9">
        <v>14642.647544247786</v>
      </c>
      <c r="D15" s="43" t="s">
        <v>37</v>
      </c>
      <c r="E15" s="9">
        <v>20166.963938053097</v>
      </c>
      <c r="F15" s="9">
        <v>30257.47638274336</v>
      </c>
      <c r="I15" s="9"/>
      <c r="J15" s="9"/>
      <c r="K15" s="9"/>
      <c r="L15" s="9"/>
    </row>
    <row r="16" spans="1:12" x14ac:dyDescent="0.25">
      <c r="A16">
        <v>1998</v>
      </c>
      <c r="B16" s="9">
        <v>9782.6495071193876</v>
      </c>
      <c r="C16" s="9">
        <v>14497.953537787516</v>
      </c>
      <c r="D16" s="43" t="s">
        <v>37</v>
      </c>
      <c r="E16" s="9">
        <v>19968.165826944143</v>
      </c>
      <c r="F16" s="9">
        <v>29650.715443592562</v>
      </c>
      <c r="I16" s="9"/>
      <c r="J16" s="9"/>
      <c r="K16" s="9"/>
      <c r="L16" s="9"/>
    </row>
    <row r="17" spans="1:12" x14ac:dyDescent="0.25">
      <c r="A17">
        <v>1999</v>
      </c>
      <c r="B17" s="9">
        <v>9614.164693218514</v>
      </c>
      <c r="C17" s="9">
        <v>14369.495780409043</v>
      </c>
      <c r="D17" s="43" t="s">
        <v>37</v>
      </c>
      <c r="E17" s="9">
        <v>19619.009827771795</v>
      </c>
      <c r="F17" s="9">
        <v>29140.046501614637</v>
      </c>
      <c r="I17" s="9"/>
      <c r="J17" s="9"/>
      <c r="K17" s="9"/>
      <c r="L17" s="9"/>
    </row>
    <row r="18" spans="1:12" x14ac:dyDescent="0.25">
      <c r="A18">
        <v>2000</v>
      </c>
      <c r="B18" s="9">
        <v>9367.2809224318662</v>
      </c>
      <c r="C18" s="9">
        <v>14082.629140461215</v>
      </c>
      <c r="D18" s="43" t="s">
        <v>37</v>
      </c>
      <c r="E18" s="9">
        <v>19591.345911949687</v>
      </c>
      <c r="F18" s="9">
        <v>28917.811530398321</v>
      </c>
      <c r="I18" s="9"/>
      <c r="J18" s="9"/>
      <c r="K18" s="9"/>
      <c r="L18" s="9"/>
    </row>
    <row r="19" spans="1:12" x14ac:dyDescent="0.25">
      <c r="A19">
        <v>2001</v>
      </c>
      <c r="B19" s="9">
        <v>9143.9897750511263</v>
      </c>
      <c r="C19" s="9">
        <v>13740.333537832314</v>
      </c>
      <c r="D19" s="43" t="s">
        <v>37</v>
      </c>
      <c r="E19" s="9">
        <v>20285.212494887528</v>
      </c>
      <c r="F19" s="9">
        <v>29160.739468302661</v>
      </c>
      <c r="I19" s="9"/>
      <c r="J19" s="9"/>
      <c r="K19" s="9"/>
      <c r="L19" s="9"/>
    </row>
    <row r="20" spans="1:12" x14ac:dyDescent="0.25">
      <c r="A20">
        <v>2002</v>
      </c>
      <c r="B20" s="9">
        <v>8949.2579999999998</v>
      </c>
      <c r="C20" s="9">
        <v>13439.864370000001</v>
      </c>
      <c r="D20" s="43" t="s">
        <v>37</v>
      </c>
      <c r="E20" s="9">
        <v>20593.46228</v>
      </c>
      <c r="F20" s="9">
        <v>29127.405199999997</v>
      </c>
      <c r="I20" s="9"/>
      <c r="J20" s="9"/>
      <c r="K20" s="9"/>
      <c r="L20" s="9"/>
    </row>
    <row r="21" spans="1:12" x14ac:dyDescent="0.25">
      <c r="A21">
        <v>2003</v>
      </c>
      <c r="B21" s="9">
        <v>8712.5471789883268</v>
      </c>
      <c r="C21" s="9">
        <v>13075.957966926069</v>
      </c>
      <c r="D21" s="43" t="s">
        <v>37</v>
      </c>
      <c r="E21" s="9">
        <v>20262.75680933852</v>
      </c>
      <c r="F21" s="9">
        <v>29592.264708171206</v>
      </c>
      <c r="I21" s="9"/>
      <c r="J21" s="9"/>
      <c r="K21" s="9"/>
      <c r="L21" s="9"/>
    </row>
    <row r="22" spans="1:12" x14ac:dyDescent="0.25">
      <c r="A22">
        <v>2004</v>
      </c>
      <c r="B22" s="9">
        <v>8900.9818529130844</v>
      </c>
      <c r="C22" s="9">
        <v>13179.922951289396</v>
      </c>
      <c r="D22" s="43" t="s">
        <v>37</v>
      </c>
      <c r="E22" s="9">
        <v>20136.319961795605</v>
      </c>
      <c r="F22" s="9">
        <v>30676.852836676215</v>
      </c>
      <c r="I22" s="9"/>
      <c r="J22" s="9"/>
      <c r="K22" s="9"/>
      <c r="L22" s="9"/>
    </row>
    <row r="23" spans="1:12" x14ac:dyDescent="0.25">
      <c r="A23">
        <v>2005</v>
      </c>
      <c r="B23" s="9">
        <v>8748.7495327102806</v>
      </c>
      <c r="C23" s="9">
        <v>12933.653271028037</v>
      </c>
      <c r="D23" s="43" t="s">
        <v>37</v>
      </c>
      <c r="E23" s="9">
        <v>19972.652336448598</v>
      </c>
      <c r="F23" s="9">
        <v>30611.600934579441</v>
      </c>
      <c r="I23" s="9"/>
      <c r="J23" s="9"/>
      <c r="K23" s="9"/>
      <c r="L23" s="9"/>
    </row>
    <row r="24" spans="1:12" x14ac:dyDescent="0.25">
      <c r="A24">
        <v>2006</v>
      </c>
      <c r="B24" s="9">
        <v>8585.5119156736946</v>
      </c>
      <c r="C24" s="9">
        <v>12998.935499541707</v>
      </c>
      <c r="D24" s="43" t="s">
        <v>37</v>
      </c>
      <c r="E24" s="9">
        <v>21034.216608615952</v>
      </c>
      <c r="F24" s="9">
        <v>31111.511915673698</v>
      </c>
      <c r="I24" s="9"/>
      <c r="J24" s="9"/>
      <c r="K24" s="9"/>
      <c r="L24" s="9"/>
    </row>
    <row r="25" spans="1:12" x14ac:dyDescent="0.25">
      <c r="A25">
        <v>2007</v>
      </c>
      <c r="B25" s="9">
        <v>8407.9269058295977</v>
      </c>
      <c r="C25" s="9">
        <v>13024.934367713004</v>
      </c>
      <c r="D25" s="43" t="s">
        <v>37</v>
      </c>
      <c r="E25" s="9">
        <v>21160.731031390136</v>
      </c>
      <c r="F25" s="9">
        <v>30558.734080717491</v>
      </c>
      <c r="I25" s="9"/>
      <c r="J25" s="9"/>
      <c r="K25" s="9"/>
      <c r="L25" s="9"/>
    </row>
    <row r="26" spans="1:12" x14ac:dyDescent="0.25">
      <c r="A26">
        <v>2008</v>
      </c>
      <c r="B26" s="9">
        <v>9061.0249780893955</v>
      </c>
      <c r="C26" s="9">
        <v>13159.758580192814</v>
      </c>
      <c r="D26" s="43" t="s">
        <v>37</v>
      </c>
      <c r="E26" s="9">
        <v>20789.210709903597</v>
      </c>
      <c r="F26" s="9">
        <v>30063.76310254163</v>
      </c>
      <c r="I26" s="9"/>
      <c r="J26" s="9"/>
      <c r="K26" s="9"/>
      <c r="L26" s="9"/>
    </row>
    <row r="27" spans="1:12" x14ac:dyDescent="0.25">
      <c r="A27">
        <v>2009</v>
      </c>
      <c r="B27" s="9">
        <v>9585.0830419580416</v>
      </c>
      <c r="C27" s="9">
        <v>13253.068583916081</v>
      </c>
      <c r="D27" s="43" t="s">
        <v>37</v>
      </c>
      <c r="E27" s="9">
        <v>20855.81861888112</v>
      </c>
      <c r="F27" s="9">
        <v>30205.036888111888</v>
      </c>
      <c r="I27" s="9"/>
      <c r="J27" s="9"/>
      <c r="K27" s="9"/>
      <c r="L27" s="9"/>
    </row>
    <row r="28" spans="1:12" x14ac:dyDescent="0.25">
      <c r="A28">
        <v>2010</v>
      </c>
      <c r="B28" s="9">
        <v>9542.1296137339068</v>
      </c>
      <c r="C28" s="9">
        <v>13144.756575107296</v>
      </c>
      <c r="D28" s="43" t="s">
        <v>37</v>
      </c>
      <c r="E28" s="9">
        <v>20565.506008583692</v>
      </c>
      <c r="F28" s="9">
        <v>29815.943948497854</v>
      </c>
      <c r="I28" s="9"/>
      <c r="J28" s="9"/>
      <c r="K28" s="9"/>
      <c r="L28" s="9"/>
    </row>
    <row r="29" spans="1:12" x14ac:dyDescent="0.25">
      <c r="A29">
        <v>2011</v>
      </c>
      <c r="B29" s="9">
        <v>9288.3181818181802</v>
      </c>
      <c r="C29" s="9">
        <v>12786.611618015009</v>
      </c>
      <c r="D29" s="43" t="s">
        <v>37</v>
      </c>
      <c r="E29" s="9">
        <v>20037.350708924103</v>
      </c>
      <c r="F29" s="9">
        <v>29069.758715596327</v>
      </c>
      <c r="I29" s="9"/>
      <c r="J29" s="9"/>
      <c r="K29" s="9"/>
      <c r="L29" s="9"/>
    </row>
    <row r="30" spans="1:12" x14ac:dyDescent="0.25">
      <c r="A30">
        <v>2012</v>
      </c>
      <c r="B30" s="9">
        <v>9303.6425636811837</v>
      </c>
      <c r="C30" s="9">
        <v>12745.078060805259</v>
      </c>
      <c r="D30" s="43" t="s">
        <v>37</v>
      </c>
      <c r="E30" s="9">
        <v>19855.350862777319</v>
      </c>
      <c r="F30" s="9">
        <v>28846.976992604767</v>
      </c>
      <c r="I30" s="9"/>
      <c r="J30" s="9"/>
      <c r="K30" s="9"/>
      <c r="L30" s="9"/>
    </row>
    <row r="31" spans="1:12" x14ac:dyDescent="0.25">
      <c r="A31">
        <v>2013</v>
      </c>
      <c r="B31" s="9">
        <v>9358.5362377850161</v>
      </c>
      <c r="C31" s="9">
        <v>12764.519324104234</v>
      </c>
      <c r="D31" s="43" t="s">
        <v>37</v>
      </c>
      <c r="E31" s="9">
        <v>19807.209283387623</v>
      </c>
      <c r="F31" s="9">
        <v>28825.470846905537</v>
      </c>
      <c r="I31" s="9"/>
      <c r="J31" s="9"/>
      <c r="K31" s="9"/>
      <c r="L31" s="9"/>
    </row>
    <row r="32" spans="1:12" x14ac:dyDescent="0.25">
      <c r="A32">
        <v>2014</v>
      </c>
      <c r="B32" s="9">
        <v>9904.6030351437712</v>
      </c>
      <c r="C32" s="9">
        <v>13242.1214057508</v>
      </c>
      <c r="D32" s="43" t="s">
        <v>37</v>
      </c>
      <c r="E32" s="9">
        <v>19894.025559105434</v>
      </c>
      <c r="F32" s="9">
        <v>28803.927316293932</v>
      </c>
      <c r="I32" s="9"/>
      <c r="J32" s="9"/>
      <c r="K32" s="9"/>
      <c r="L32" s="9"/>
    </row>
    <row r="33" spans="1:12" x14ac:dyDescent="0.25">
      <c r="A33">
        <v>2015</v>
      </c>
      <c r="B33" s="9">
        <v>10588.135071090048</v>
      </c>
      <c r="C33" s="9">
        <v>13903.996840442338</v>
      </c>
      <c r="D33" s="43" t="s">
        <v>37</v>
      </c>
      <c r="E33" s="9">
        <v>21736.751184834124</v>
      </c>
      <c r="F33" s="9">
        <v>31416.16982622433</v>
      </c>
      <c r="I33" s="9"/>
      <c r="J33" s="9"/>
      <c r="K33" s="9"/>
      <c r="L33" s="9"/>
    </row>
    <row r="34" spans="1:12" x14ac:dyDescent="0.25">
      <c r="A34">
        <v>2016</v>
      </c>
      <c r="B34" s="9">
        <v>11501.091900311525</v>
      </c>
      <c r="C34" s="9">
        <v>14791.697398753891</v>
      </c>
      <c r="D34" s="43" t="s">
        <v>37</v>
      </c>
      <c r="E34" s="9">
        <v>26083.569174454828</v>
      </c>
      <c r="F34" s="9">
        <v>35382.085436137066</v>
      </c>
      <c r="I34" s="9"/>
      <c r="J34" s="9"/>
      <c r="K34" s="9"/>
      <c r="L34" s="9"/>
    </row>
    <row r="35" spans="1:12" x14ac:dyDescent="0.25">
      <c r="A35">
        <v>2017</v>
      </c>
      <c r="B35" s="9">
        <v>11714.605828220858</v>
      </c>
      <c r="C35" s="9">
        <v>14969.857139570549</v>
      </c>
      <c r="D35" s="43" t="s">
        <v>37</v>
      </c>
      <c r="E35" s="9">
        <v>26360.947852760735</v>
      </c>
      <c r="F35" s="9">
        <v>36378.700306748462</v>
      </c>
      <c r="I35" s="9"/>
      <c r="J35" s="9"/>
      <c r="K35" s="9"/>
      <c r="L35" s="9"/>
    </row>
    <row r="36" spans="1:12" x14ac:dyDescent="0.25">
      <c r="A36">
        <v>2018</v>
      </c>
      <c r="B36" s="9">
        <v>11767.169415292356</v>
      </c>
      <c r="C36" s="9">
        <v>14959.985067466267</v>
      </c>
      <c r="D36" s="43" t="s">
        <v>37</v>
      </c>
      <c r="E36" s="9">
        <v>26250.58170914543</v>
      </c>
      <c r="F36" s="9">
        <v>36085.26251874063</v>
      </c>
      <c r="I36" s="9"/>
      <c r="J36" s="9"/>
      <c r="K36" s="9"/>
      <c r="L36" s="9"/>
    </row>
    <row r="37" spans="1:12" x14ac:dyDescent="0.25">
      <c r="A37">
        <v>2019</v>
      </c>
      <c r="B37" s="9">
        <v>11403.7875</v>
      </c>
      <c r="C37" s="9">
        <v>14966.574904411764</v>
      </c>
      <c r="D37" s="43" t="s">
        <v>37</v>
      </c>
      <c r="E37" s="9">
        <v>26437.881249999999</v>
      </c>
      <c r="F37" s="9">
        <v>36185.700147058822</v>
      </c>
      <c r="I37" s="9"/>
      <c r="J37" s="9"/>
      <c r="K37" s="9"/>
      <c r="L37" s="9"/>
    </row>
    <row r="38" spans="1:12" x14ac:dyDescent="0.25">
      <c r="A38">
        <v>2020</v>
      </c>
      <c r="B38" s="9">
        <v>11974.389401459852</v>
      </c>
      <c r="C38" s="9">
        <v>16258.651386861311</v>
      </c>
      <c r="D38" s="43" t="s">
        <v>37</v>
      </c>
      <c r="E38" s="9">
        <v>28838.682481751825</v>
      </c>
      <c r="F38" s="9">
        <v>39370.938102189779</v>
      </c>
      <c r="I38" s="9"/>
      <c r="J38" s="9"/>
      <c r="K38" s="9"/>
      <c r="L38" s="9"/>
    </row>
    <row r="39" spans="1:12" x14ac:dyDescent="0.25">
      <c r="A39">
        <v>2021</v>
      </c>
      <c r="B39" s="9">
        <v>11273.79484463277</v>
      </c>
      <c r="C39" s="9">
        <v>15550.394124293785</v>
      </c>
      <c r="D39" s="43" t="s">
        <v>37</v>
      </c>
      <c r="E39" s="9">
        <v>28677.92514124294</v>
      </c>
      <c r="F39" s="9">
        <v>37066.996610169495</v>
      </c>
      <c r="I39" s="9"/>
      <c r="J39" s="9"/>
      <c r="K39" s="9"/>
      <c r="L39" s="9"/>
    </row>
    <row r="40" spans="1:12" x14ac:dyDescent="0.25">
      <c r="A40">
        <v>2022</v>
      </c>
      <c r="B40" s="22">
        <v>10909.168981481484</v>
      </c>
      <c r="C40" s="22">
        <v>15031.103478835979</v>
      </c>
      <c r="D40" s="43" t="s">
        <v>37</v>
      </c>
      <c r="E40" s="22">
        <v>26796.979828042331</v>
      </c>
      <c r="F40" s="22">
        <v>36290.611904761914</v>
      </c>
    </row>
    <row r="41" spans="1:12" x14ac:dyDescent="0.25">
      <c r="A41">
        <v>2023</v>
      </c>
      <c r="B41" s="22">
        <v>11549.772756206239</v>
      </c>
      <c r="C41" s="22">
        <v>15318.745155951623</v>
      </c>
      <c r="D41" s="7">
        <v>16588.69782304265</v>
      </c>
      <c r="E41" s="22">
        <v>26873.167727562064</v>
      </c>
      <c r="F41" s="22">
        <v>36121.896371737748</v>
      </c>
    </row>
    <row r="42" spans="1:12" ht="15.75" thickBot="1" x14ac:dyDescent="0.3">
      <c r="A42">
        <v>2024</v>
      </c>
      <c r="B42" s="22">
        <v>11378.5</v>
      </c>
      <c r="C42" s="22">
        <v>15122.07</v>
      </c>
      <c r="D42" s="7">
        <v>16934.079999999998</v>
      </c>
      <c r="E42" s="22">
        <v>26821</v>
      </c>
      <c r="F42" s="22">
        <v>36092.800000000003</v>
      </c>
    </row>
    <row r="43" spans="1:12" x14ac:dyDescent="0.25">
      <c r="A43" s="20"/>
      <c r="B43" s="21"/>
      <c r="C43" s="21"/>
      <c r="D43" s="21"/>
      <c r="E43" s="21"/>
      <c r="F43" s="21"/>
    </row>
    <row r="44" spans="1:12" ht="63.75" customHeight="1" x14ac:dyDescent="0.25">
      <c r="A44" s="46" t="s">
        <v>34</v>
      </c>
      <c r="B44" s="46"/>
      <c r="C44" s="46"/>
      <c r="D44" s="46"/>
      <c r="E44" s="46"/>
      <c r="F44" s="46"/>
    </row>
    <row r="45" spans="1:12" ht="81.75" customHeight="1" x14ac:dyDescent="0.25">
      <c r="A45" s="46" t="s">
        <v>35</v>
      </c>
      <c r="B45" s="46"/>
      <c r="C45" s="46"/>
      <c r="D45" s="46"/>
      <c r="E45" s="46"/>
      <c r="F45" s="46"/>
    </row>
    <row r="46" spans="1:12" x14ac:dyDescent="0.25">
      <c r="A46" s="47" t="s">
        <v>10</v>
      </c>
      <c r="B46" s="47"/>
      <c r="C46" s="47"/>
      <c r="D46" s="47"/>
      <c r="E46" s="47"/>
      <c r="F46" s="47"/>
    </row>
  </sheetData>
  <mergeCells count="5">
    <mergeCell ref="A46:F46"/>
    <mergeCell ref="A2:F2"/>
    <mergeCell ref="A1:F1"/>
    <mergeCell ref="A44:F44"/>
    <mergeCell ref="A45:F45"/>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7E23AE-2A4B-4139-AC99-BCC4EA9ACE26}">
  <dimension ref="A1:F46"/>
  <sheetViews>
    <sheetView workbookViewId="0">
      <pane ySplit="3" topLeftCell="A4" activePane="bottomLeft" state="frozen"/>
      <selection pane="bottomLeft" sqref="A1:F1"/>
    </sheetView>
  </sheetViews>
  <sheetFormatPr defaultColWidth="8.85546875" defaultRowHeight="15" x14ac:dyDescent="0.25"/>
  <cols>
    <col min="1" max="1" width="8.7109375" customWidth="1"/>
    <col min="2" max="6" width="19.7109375" customWidth="1"/>
  </cols>
  <sheetData>
    <row r="1" spans="1:6" x14ac:dyDescent="0.25">
      <c r="A1" s="48" t="s">
        <v>38</v>
      </c>
      <c r="B1" s="48"/>
      <c r="C1" s="48"/>
      <c r="D1" s="48"/>
      <c r="E1" s="48"/>
      <c r="F1" s="48"/>
    </row>
    <row r="2" spans="1:6" ht="27.75" customHeight="1" thickBot="1" x14ac:dyDescent="0.3">
      <c r="A2" s="46" t="s">
        <v>72</v>
      </c>
      <c r="B2" s="46"/>
      <c r="C2" s="46"/>
      <c r="D2" s="46"/>
      <c r="E2" s="46"/>
      <c r="F2" s="46"/>
    </row>
    <row r="3" spans="1:6" ht="48" thickBot="1" x14ac:dyDescent="0.3">
      <c r="A3" s="28" t="s">
        <v>36</v>
      </c>
      <c r="B3" s="26" t="s">
        <v>20</v>
      </c>
      <c r="C3" s="26" t="s">
        <v>21</v>
      </c>
      <c r="D3" s="26" t="s">
        <v>22</v>
      </c>
      <c r="E3" s="26" t="s">
        <v>23</v>
      </c>
      <c r="F3" s="26" t="s">
        <v>24</v>
      </c>
    </row>
    <row r="4" spans="1:6" x14ac:dyDescent="0.25">
      <c r="A4">
        <v>1986</v>
      </c>
      <c r="B4" s="9">
        <v>5089</v>
      </c>
      <c r="C4" s="43" t="s">
        <v>37</v>
      </c>
      <c r="D4" s="43" t="s">
        <v>37</v>
      </c>
      <c r="E4" s="9">
        <v>8925</v>
      </c>
      <c r="F4" s="9">
        <v>14038</v>
      </c>
    </row>
    <row r="5" spans="1:6" x14ac:dyDescent="0.25">
      <c r="A5">
        <v>1987</v>
      </c>
      <c r="B5" s="43" t="s">
        <v>37</v>
      </c>
      <c r="C5" s="43" t="s">
        <v>37</v>
      </c>
      <c r="D5" s="43" t="s">
        <v>37</v>
      </c>
      <c r="E5" s="43" t="s">
        <v>37</v>
      </c>
      <c r="F5" s="43" t="s">
        <v>37</v>
      </c>
    </row>
    <row r="6" spans="1:6" x14ac:dyDescent="0.25">
      <c r="A6">
        <v>1988</v>
      </c>
      <c r="B6" s="43" t="s">
        <v>37</v>
      </c>
      <c r="C6" s="43" t="s">
        <v>37</v>
      </c>
      <c r="D6" s="43" t="s">
        <v>37</v>
      </c>
      <c r="E6" s="43" t="s">
        <v>37</v>
      </c>
      <c r="F6" s="43" t="s">
        <v>37</v>
      </c>
    </row>
    <row r="7" spans="1:6" x14ac:dyDescent="0.25">
      <c r="A7">
        <v>1989</v>
      </c>
      <c r="B7" s="9">
        <v>6089</v>
      </c>
      <c r="C7" s="9">
        <v>6615</v>
      </c>
      <c r="D7" s="43" t="s">
        <v>37</v>
      </c>
      <c r="E7" s="9">
        <v>9976</v>
      </c>
      <c r="F7" s="9">
        <v>17094</v>
      </c>
    </row>
    <row r="8" spans="1:6" x14ac:dyDescent="0.25">
      <c r="A8">
        <v>1990</v>
      </c>
      <c r="B8" s="9">
        <v>6539.5</v>
      </c>
      <c r="C8" s="9">
        <v>6919.5</v>
      </c>
      <c r="D8" s="43" t="s">
        <v>37</v>
      </c>
      <c r="E8" s="9">
        <v>10526.07</v>
      </c>
      <c r="F8" s="9">
        <v>18466</v>
      </c>
    </row>
    <row r="9" spans="1:6" x14ac:dyDescent="0.25">
      <c r="A9">
        <v>1991</v>
      </c>
      <c r="B9" s="9">
        <v>6949</v>
      </c>
      <c r="C9" s="9">
        <v>7313</v>
      </c>
      <c r="D9" s="43" t="s">
        <v>37</v>
      </c>
      <c r="E9" s="9">
        <v>11167</v>
      </c>
      <c r="F9" s="9">
        <v>19812</v>
      </c>
    </row>
    <row r="10" spans="1:6" x14ac:dyDescent="0.25">
      <c r="A10">
        <v>1992</v>
      </c>
      <c r="B10" s="9">
        <v>7098</v>
      </c>
      <c r="C10" s="9">
        <v>8968</v>
      </c>
      <c r="D10" s="43" t="s">
        <v>37</v>
      </c>
      <c r="E10" s="9">
        <v>12278</v>
      </c>
      <c r="F10" s="9">
        <v>20355</v>
      </c>
    </row>
    <row r="11" spans="1:6" x14ac:dyDescent="0.25">
      <c r="A11">
        <v>1993</v>
      </c>
      <c r="B11" s="9">
        <v>7112.18</v>
      </c>
      <c r="C11" s="9">
        <v>8256.9500000000007</v>
      </c>
      <c r="D11" s="43" t="s">
        <v>37</v>
      </c>
      <c r="E11" s="9">
        <v>11385.56</v>
      </c>
      <c r="F11" s="9">
        <v>19105.36</v>
      </c>
    </row>
    <row r="12" spans="1:6" x14ac:dyDescent="0.25">
      <c r="A12">
        <v>1994</v>
      </c>
      <c r="B12" s="9">
        <v>6647.8900000000012</v>
      </c>
      <c r="C12" s="9">
        <v>8226.65</v>
      </c>
      <c r="D12" s="43" t="s">
        <v>37</v>
      </c>
      <c r="E12" s="9">
        <v>11336.25</v>
      </c>
      <c r="F12" s="9">
        <v>19431.689999999999</v>
      </c>
    </row>
    <row r="13" spans="1:6" x14ac:dyDescent="0.25">
      <c r="A13">
        <v>1995</v>
      </c>
      <c r="B13" s="9">
        <v>6657</v>
      </c>
      <c r="C13" s="9">
        <v>8227</v>
      </c>
      <c r="D13" s="43" t="s">
        <v>37</v>
      </c>
      <c r="E13" s="9">
        <v>11331</v>
      </c>
      <c r="F13" s="9">
        <v>19422</v>
      </c>
    </row>
    <row r="14" spans="1:6" x14ac:dyDescent="0.25">
      <c r="A14">
        <v>1996</v>
      </c>
      <c r="B14" s="9">
        <v>6269</v>
      </c>
      <c r="C14" s="9">
        <v>8227</v>
      </c>
      <c r="D14" s="43" t="s">
        <v>37</v>
      </c>
      <c r="E14" s="9">
        <v>11331</v>
      </c>
      <c r="F14" s="9">
        <v>17921</v>
      </c>
    </row>
    <row r="15" spans="1:6" x14ac:dyDescent="0.25">
      <c r="A15">
        <v>1997</v>
      </c>
      <c r="B15" s="9">
        <v>5551</v>
      </c>
      <c r="C15" s="9">
        <v>8226.82</v>
      </c>
      <c r="D15" s="43" t="s">
        <v>37</v>
      </c>
      <c r="E15" s="9">
        <v>11330.6</v>
      </c>
      <c r="F15" s="9">
        <v>16999.849999999999</v>
      </c>
    </row>
    <row r="16" spans="1:6" x14ac:dyDescent="0.25">
      <c r="A16">
        <v>1998</v>
      </c>
      <c r="B16" s="9">
        <v>5551</v>
      </c>
      <c r="C16" s="9">
        <v>8226.6200000000008</v>
      </c>
      <c r="D16" s="43" t="s">
        <v>37</v>
      </c>
      <c r="E16" s="9">
        <v>11330.6</v>
      </c>
      <c r="F16" s="9">
        <v>16824.800000000003</v>
      </c>
    </row>
    <row r="17" spans="1:6" x14ac:dyDescent="0.25">
      <c r="A17">
        <v>1999</v>
      </c>
      <c r="B17" s="9">
        <v>5551</v>
      </c>
      <c r="C17" s="9">
        <v>8296.6200000000008</v>
      </c>
      <c r="D17" s="43" t="s">
        <v>37</v>
      </c>
      <c r="E17" s="9">
        <v>11327.57</v>
      </c>
      <c r="F17" s="9">
        <v>16824.8</v>
      </c>
    </row>
    <row r="18" spans="1:6" x14ac:dyDescent="0.25">
      <c r="A18">
        <v>2000</v>
      </c>
      <c r="B18" s="9">
        <v>5554</v>
      </c>
      <c r="C18" s="9">
        <v>8349.7999999999993</v>
      </c>
      <c r="D18" s="43" t="s">
        <v>37</v>
      </c>
      <c r="E18" s="9">
        <v>11616</v>
      </c>
      <c r="F18" s="9">
        <v>17145.8</v>
      </c>
    </row>
    <row r="19" spans="1:6" x14ac:dyDescent="0.25">
      <c r="A19">
        <v>2001</v>
      </c>
      <c r="B19" s="9">
        <v>5558</v>
      </c>
      <c r="C19" s="9">
        <v>8351.8000000000011</v>
      </c>
      <c r="D19" s="43" t="s">
        <v>37</v>
      </c>
      <c r="E19" s="9">
        <v>12329.98</v>
      </c>
      <c r="F19" s="9">
        <v>17724.8</v>
      </c>
    </row>
    <row r="20" spans="1:6" x14ac:dyDescent="0.25">
      <c r="A20">
        <v>2002</v>
      </c>
      <c r="B20" s="9">
        <v>5562</v>
      </c>
      <c r="C20" s="9">
        <v>8352.93</v>
      </c>
      <c r="D20" s="43" t="s">
        <v>37</v>
      </c>
      <c r="E20" s="9">
        <v>12798.92</v>
      </c>
      <c r="F20" s="9">
        <v>18102.8</v>
      </c>
    </row>
    <row r="21" spans="1:6" x14ac:dyDescent="0.25">
      <c r="A21">
        <v>2003</v>
      </c>
      <c r="B21" s="9">
        <v>5566.5</v>
      </c>
      <c r="C21" s="9">
        <v>8354.31</v>
      </c>
      <c r="D21" s="43" t="s">
        <v>37</v>
      </c>
      <c r="E21" s="9">
        <v>12946</v>
      </c>
      <c r="F21" s="9">
        <v>18906.68</v>
      </c>
    </row>
    <row r="22" spans="1:6" x14ac:dyDescent="0.25">
      <c r="A22">
        <v>2004</v>
      </c>
      <c r="B22" s="9">
        <v>5792</v>
      </c>
      <c r="C22" s="9">
        <v>8576.369999999999</v>
      </c>
      <c r="D22" s="43" t="s">
        <v>37</v>
      </c>
      <c r="E22" s="9">
        <v>13103</v>
      </c>
      <c r="F22" s="9">
        <v>19961.879999999997</v>
      </c>
    </row>
    <row r="23" spans="1:6" x14ac:dyDescent="0.25">
      <c r="A23">
        <v>2005</v>
      </c>
      <c r="B23" s="9">
        <v>5818</v>
      </c>
      <c r="C23" s="9">
        <v>8601</v>
      </c>
      <c r="D23" s="43" t="s">
        <v>37</v>
      </c>
      <c r="E23" s="9">
        <v>13282</v>
      </c>
      <c r="F23" s="9">
        <v>20357</v>
      </c>
    </row>
    <row r="24" spans="1:6" x14ac:dyDescent="0.25">
      <c r="A24">
        <v>2006</v>
      </c>
      <c r="B24" s="9">
        <v>5821.5</v>
      </c>
      <c r="C24" s="9">
        <v>8814.07</v>
      </c>
      <c r="D24" s="43" t="s">
        <v>37</v>
      </c>
      <c r="E24" s="9">
        <v>14262.48</v>
      </c>
      <c r="F24" s="9">
        <v>21095.5</v>
      </c>
    </row>
    <row r="25" spans="1:6" x14ac:dyDescent="0.25">
      <c r="A25">
        <v>2007</v>
      </c>
      <c r="B25" s="9">
        <v>5826.5</v>
      </c>
      <c r="C25" s="9">
        <v>9025.98</v>
      </c>
      <c r="D25" s="43" t="s">
        <v>37</v>
      </c>
      <c r="E25" s="9">
        <v>14663.9</v>
      </c>
      <c r="F25" s="9">
        <v>21176.5</v>
      </c>
    </row>
    <row r="26" spans="1:6" x14ac:dyDescent="0.25">
      <c r="A26">
        <v>2008</v>
      </c>
      <c r="B26" s="9">
        <v>6425.5</v>
      </c>
      <c r="C26" s="9">
        <v>9332.06</v>
      </c>
      <c r="D26" s="43" t="s">
        <v>37</v>
      </c>
      <c r="E26" s="9">
        <v>14742.380000000001</v>
      </c>
      <c r="F26" s="9">
        <v>21319.3</v>
      </c>
    </row>
    <row r="27" spans="1:6" x14ac:dyDescent="0.25">
      <c r="A27">
        <v>2009</v>
      </c>
      <c r="B27" s="9">
        <v>6815</v>
      </c>
      <c r="C27" s="9">
        <v>9422.9399999999987</v>
      </c>
      <c r="D27" s="43" t="s">
        <v>37</v>
      </c>
      <c r="E27" s="9">
        <v>14828.5</v>
      </c>
      <c r="F27" s="9">
        <v>21475.8</v>
      </c>
    </row>
    <row r="28" spans="1:6" x14ac:dyDescent="0.25">
      <c r="A28">
        <v>2010</v>
      </c>
      <c r="B28" s="9">
        <v>6909</v>
      </c>
      <c r="C28" s="9">
        <v>9517.49</v>
      </c>
      <c r="D28" s="43" t="s">
        <v>37</v>
      </c>
      <c r="E28" s="9">
        <v>14890.5</v>
      </c>
      <c r="F28" s="9">
        <v>21588.3</v>
      </c>
    </row>
    <row r="29" spans="1:6" x14ac:dyDescent="0.25">
      <c r="A29">
        <v>2011</v>
      </c>
      <c r="B29" s="9">
        <v>6921.5</v>
      </c>
      <c r="C29" s="9">
        <v>9528.369999999999</v>
      </c>
      <c r="D29" s="43" t="s">
        <v>37</v>
      </c>
      <c r="E29" s="9">
        <v>14931.5</v>
      </c>
      <c r="F29" s="9">
        <v>21662.3</v>
      </c>
    </row>
    <row r="30" spans="1:6" x14ac:dyDescent="0.25">
      <c r="A30">
        <v>2012</v>
      </c>
      <c r="B30" s="9">
        <v>7037</v>
      </c>
      <c r="C30" s="9">
        <v>9640</v>
      </c>
      <c r="D30" s="43" t="s">
        <v>37</v>
      </c>
      <c r="E30" s="9">
        <v>15018</v>
      </c>
      <c r="F30" s="9">
        <v>21819</v>
      </c>
    </row>
    <row r="31" spans="1:6" x14ac:dyDescent="0.25">
      <c r="A31">
        <v>2013</v>
      </c>
      <c r="B31" s="9">
        <v>7142.5</v>
      </c>
      <c r="C31" s="9">
        <v>9741.9699999999993</v>
      </c>
      <c r="D31" s="43" t="s">
        <v>37</v>
      </c>
      <c r="E31" s="9">
        <v>15117</v>
      </c>
      <c r="F31" s="9">
        <v>21999.8</v>
      </c>
    </row>
    <row r="32" spans="1:6" x14ac:dyDescent="0.25">
      <c r="A32">
        <v>2014</v>
      </c>
      <c r="B32" s="9">
        <v>7707</v>
      </c>
      <c r="C32" s="9">
        <v>10304</v>
      </c>
      <c r="D32" s="43" t="s">
        <v>37</v>
      </c>
      <c r="E32" s="9">
        <v>15480</v>
      </c>
      <c r="F32" s="9">
        <v>22413</v>
      </c>
    </row>
    <row r="33" spans="1:6" x14ac:dyDescent="0.25">
      <c r="A33">
        <v>2015</v>
      </c>
      <c r="B33" s="9">
        <v>8331</v>
      </c>
      <c r="C33" s="9">
        <v>10940</v>
      </c>
      <c r="D33" s="43" t="s">
        <v>37</v>
      </c>
      <c r="E33" s="9">
        <v>17103</v>
      </c>
      <c r="F33" s="9">
        <v>24719</v>
      </c>
    </row>
    <row r="34" spans="1:6" x14ac:dyDescent="0.25">
      <c r="A34">
        <v>2016</v>
      </c>
      <c r="B34" s="9">
        <v>9178</v>
      </c>
      <c r="C34" s="9">
        <v>11803.939999999999</v>
      </c>
      <c r="D34" s="43" t="s">
        <v>37</v>
      </c>
      <c r="E34" s="9">
        <v>20814.98</v>
      </c>
      <c r="F34" s="9">
        <v>28235.3</v>
      </c>
    </row>
    <row r="35" spans="1:6" x14ac:dyDescent="0.25">
      <c r="A35">
        <v>2017</v>
      </c>
      <c r="B35" s="9">
        <v>9494</v>
      </c>
      <c r="C35" s="9">
        <v>12132.189999999999</v>
      </c>
      <c r="D35" s="43" t="s">
        <v>37</v>
      </c>
      <c r="E35" s="9">
        <v>21364</v>
      </c>
      <c r="F35" s="9">
        <v>29482.799999999999</v>
      </c>
    </row>
    <row r="36" spans="1:6" x14ac:dyDescent="0.25">
      <c r="A36">
        <v>2018</v>
      </c>
      <c r="B36" s="9">
        <v>9756</v>
      </c>
      <c r="C36" s="9">
        <v>12403.119999999999</v>
      </c>
      <c r="D36" s="43" t="s">
        <v>37</v>
      </c>
      <c r="E36" s="9">
        <v>21764</v>
      </c>
      <c r="F36" s="9">
        <v>29917.8</v>
      </c>
    </row>
    <row r="37" spans="1:6" x14ac:dyDescent="0.25">
      <c r="A37">
        <v>2019</v>
      </c>
      <c r="B37" s="9">
        <v>9639</v>
      </c>
      <c r="C37" s="9">
        <v>12650.429999999998</v>
      </c>
      <c r="D37" s="43" t="s">
        <v>37</v>
      </c>
      <c r="E37" s="9">
        <v>22346.5</v>
      </c>
      <c r="F37" s="9">
        <v>30585.8</v>
      </c>
    </row>
    <row r="38" spans="1:6" x14ac:dyDescent="0.25">
      <c r="A38">
        <v>2020</v>
      </c>
      <c r="B38" s="9">
        <v>10196</v>
      </c>
      <c r="C38" s="9">
        <v>13844</v>
      </c>
      <c r="D38" s="43" t="s">
        <v>37</v>
      </c>
      <c r="E38" s="9">
        <v>24555</v>
      </c>
      <c r="F38" s="9">
        <v>33523</v>
      </c>
    </row>
    <row r="39" spans="1:6" x14ac:dyDescent="0.25">
      <c r="A39">
        <v>2021</v>
      </c>
      <c r="B39" s="9">
        <v>9921.5</v>
      </c>
      <c r="C39" s="9">
        <v>13685.119999999999</v>
      </c>
      <c r="D39" s="43" t="s">
        <v>37</v>
      </c>
      <c r="E39" s="9">
        <v>25238</v>
      </c>
      <c r="F39" s="9">
        <v>32620.799999999999</v>
      </c>
    </row>
    <row r="40" spans="1:6" x14ac:dyDescent="0.25">
      <c r="A40">
        <v>2022</v>
      </c>
      <c r="B40" s="9">
        <v>10251.5</v>
      </c>
      <c r="C40" s="9">
        <v>14124.939999999999</v>
      </c>
      <c r="D40" s="43" t="s">
        <v>37</v>
      </c>
      <c r="E40" s="9">
        <v>25181.5</v>
      </c>
      <c r="F40" s="9">
        <v>34102.800000000003</v>
      </c>
    </row>
    <row r="41" spans="1:6" x14ac:dyDescent="0.25">
      <c r="A41">
        <v>2023</v>
      </c>
      <c r="B41" s="9">
        <v>11277</v>
      </c>
      <c r="C41" s="9">
        <v>14956.96</v>
      </c>
      <c r="D41" s="9">
        <v>16196.92</v>
      </c>
      <c r="E41" s="9">
        <v>26238.5</v>
      </c>
      <c r="F41" s="9">
        <v>35268.800000000003</v>
      </c>
    </row>
    <row r="42" spans="1:6" ht="15.75" thickBot="1" x14ac:dyDescent="0.3">
      <c r="A42">
        <v>2024</v>
      </c>
      <c r="B42" s="22">
        <v>11378.5</v>
      </c>
      <c r="C42" s="22">
        <v>15122.07</v>
      </c>
      <c r="D42" s="7">
        <v>16934.079999999998</v>
      </c>
      <c r="E42" s="22">
        <v>26821</v>
      </c>
      <c r="F42" s="22">
        <v>36092.800000000003</v>
      </c>
    </row>
    <row r="43" spans="1:6" x14ac:dyDescent="0.25">
      <c r="A43" s="20"/>
      <c r="B43" s="20"/>
      <c r="C43" s="20"/>
      <c r="D43" s="20"/>
      <c r="E43" s="20"/>
      <c r="F43" s="20"/>
    </row>
    <row r="44" spans="1:6" ht="63.75" customHeight="1" x14ac:dyDescent="0.25">
      <c r="A44" s="46" t="s">
        <v>34</v>
      </c>
      <c r="B44" s="46"/>
      <c r="C44" s="46"/>
      <c r="D44" s="46"/>
      <c r="E44" s="46"/>
      <c r="F44" s="46"/>
    </row>
    <row r="45" spans="1:6" ht="81.75" customHeight="1" x14ac:dyDescent="0.25">
      <c r="A45" s="46" t="s">
        <v>35</v>
      </c>
      <c r="B45" s="46"/>
      <c r="C45" s="46"/>
      <c r="D45" s="46"/>
      <c r="E45" s="46"/>
      <c r="F45" s="46"/>
    </row>
    <row r="46" spans="1:6" x14ac:dyDescent="0.25">
      <c r="A46" s="47" t="s">
        <v>10</v>
      </c>
      <c r="B46" s="47"/>
      <c r="C46" s="47"/>
      <c r="D46" s="47"/>
      <c r="E46" s="47"/>
      <c r="F46" s="47"/>
    </row>
  </sheetData>
  <mergeCells count="5">
    <mergeCell ref="A46:F46"/>
    <mergeCell ref="A1:F1"/>
    <mergeCell ref="A2:F2"/>
    <mergeCell ref="A44:F44"/>
    <mergeCell ref="A45:F45"/>
  </mergeCells>
  <pageMargins left="0.7" right="0.7" top="0.75" bottom="0.75" header="0.3" footer="0.3"/>
  <pageSetup orientation="portrait" horizontalDpi="0"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26"/>
  <sheetViews>
    <sheetView workbookViewId="0">
      <selection activeCell="B8" sqref="B8:F8"/>
    </sheetView>
  </sheetViews>
  <sheetFormatPr defaultColWidth="8.85546875" defaultRowHeight="15" x14ac:dyDescent="0.25"/>
  <cols>
    <col min="1" max="1" width="39.28515625" customWidth="1"/>
    <col min="2" max="6" width="17.28515625" customWidth="1"/>
  </cols>
  <sheetData>
    <row r="1" spans="1:6" x14ac:dyDescent="0.25">
      <c r="A1" s="48" t="s">
        <v>39</v>
      </c>
      <c r="B1" s="48"/>
      <c r="C1" s="48"/>
      <c r="D1" s="48"/>
      <c r="E1" s="48"/>
      <c r="F1" s="48"/>
    </row>
    <row r="2" spans="1:6" ht="29.25" customHeight="1" thickBot="1" x14ac:dyDescent="0.3">
      <c r="A2" s="54" t="s">
        <v>73</v>
      </c>
      <c r="B2" s="54"/>
      <c r="C2" s="54"/>
      <c r="D2" s="54"/>
      <c r="E2" s="54"/>
      <c r="F2" s="54"/>
    </row>
    <row r="3" spans="1:6" s="1" customFormat="1" ht="48" thickBot="1" x14ac:dyDescent="0.3">
      <c r="A3" s="29" t="s">
        <v>40</v>
      </c>
      <c r="B3" s="26" t="s">
        <v>41</v>
      </c>
      <c r="C3" s="26" t="s">
        <v>21</v>
      </c>
      <c r="D3" s="26" t="s">
        <v>22</v>
      </c>
      <c r="E3" s="26" t="s">
        <v>23</v>
      </c>
      <c r="F3" s="26" t="s">
        <v>24</v>
      </c>
    </row>
    <row r="4" spans="1:6" ht="15.75" thickBot="1" x14ac:dyDescent="0.3">
      <c r="A4" s="32" t="s">
        <v>42</v>
      </c>
      <c r="B4" s="33">
        <v>11378.5</v>
      </c>
      <c r="C4" s="33">
        <v>15122.07</v>
      </c>
      <c r="D4" s="33">
        <v>16934.079999999998</v>
      </c>
      <c r="E4" s="33">
        <v>26821</v>
      </c>
      <c r="F4" s="33">
        <v>36092.800000000003</v>
      </c>
    </row>
    <row r="5" spans="1:6" ht="15" customHeight="1" x14ac:dyDescent="0.25">
      <c r="A5" s="30" t="s">
        <v>43</v>
      </c>
      <c r="B5" s="31"/>
      <c r="C5" s="31"/>
      <c r="D5" s="31"/>
      <c r="E5" s="31"/>
      <c r="F5" s="31"/>
    </row>
    <row r="6" spans="1:6" ht="15" customHeight="1" x14ac:dyDescent="0.25">
      <c r="A6" s="4" t="s">
        <v>44</v>
      </c>
      <c r="B6" s="6">
        <v>26791.580109935607</v>
      </c>
      <c r="C6" s="6">
        <v>26791.580109935607</v>
      </c>
      <c r="D6" s="6">
        <v>26791.580109935607</v>
      </c>
      <c r="E6" s="6">
        <v>37889.015948876193</v>
      </c>
      <c r="F6" s="6">
        <v>53583.160219871213</v>
      </c>
    </row>
    <row r="7" spans="1:6" ht="15" customHeight="1" x14ac:dyDescent="0.25">
      <c r="A7" s="4" t="s">
        <v>45</v>
      </c>
      <c r="B7" s="7">
        <f>B4-B6</f>
        <v>-15413.080109935607</v>
      </c>
      <c r="C7" s="7">
        <f>C4-C6</f>
        <v>-11669.510109935607</v>
      </c>
      <c r="D7" s="7">
        <f>D4-D6</f>
        <v>-9857.5001099356086</v>
      </c>
      <c r="E7" s="7">
        <f>E4-E6</f>
        <v>-11068.015948876193</v>
      </c>
      <c r="F7" s="7">
        <f>F4-F6</f>
        <v>-17490.360219871211</v>
      </c>
    </row>
    <row r="8" spans="1:6" ht="15" customHeight="1" thickBot="1" x14ac:dyDescent="0.3">
      <c r="A8" s="34" t="s">
        <v>46</v>
      </c>
      <c r="B8" s="35">
        <f>B4/B6</f>
        <v>0.42470432700534544</v>
      </c>
      <c r="C8" s="35">
        <f t="shared" ref="C8:F8" si="0">C4/C6</f>
        <v>0.56443367423454094</v>
      </c>
      <c r="D8" s="35">
        <f>D4/D6</f>
        <v>0.63206723644194562</v>
      </c>
      <c r="E8" s="35">
        <f t="shared" si="0"/>
        <v>0.70788325661953555</v>
      </c>
      <c r="F8" s="35">
        <f t="shared" si="0"/>
        <v>0.67358475782126526</v>
      </c>
    </row>
    <row r="9" spans="1:6" ht="15" customHeight="1" x14ac:dyDescent="0.25">
      <c r="A9" s="42" t="s">
        <v>47</v>
      </c>
      <c r="B9" s="5"/>
      <c r="C9" s="5"/>
      <c r="D9" s="5"/>
      <c r="E9" s="5"/>
      <c r="F9" s="5"/>
    </row>
    <row r="10" spans="1:6" ht="15" customHeight="1" x14ac:dyDescent="0.25">
      <c r="A10" s="4" t="s">
        <v>48</v>
      </c>
      <c r="B10" s="10">
        <f>B6*0.75</f>
        <v>20093.685082451706</v>
      </c>
      <c r="C10" s="10">
        <f t="shared" ref="C10:F10" si="1">C6*0.75</f>
        <v>20093.685082451706</v>
      </c>
      <c r="D10" s="10">
        <f t="shared" ref="D10" si="2">D6*0.75</f>
        <v>20093.685082451706</v>
      </c>
      <c r="E10" s="10">
        <f t="shared" si="1"/>
        <v>28416.761961657146</v>
      </c>
      <c r="F10" s="10">
        <f t="shared" si="1"/>
        <v>40187.370164903412</v>
      </c>
    </row>
    <row r="11" spans="1:6" ht="15" customHeight="1" x14ac:dyDescent="0.25">
      <c r="A11" s="4" t="s">
        <v>49</v>
      </c>
      <c r="B11" s="6">
        <f>B4-B10</f>
        <v>-8715.185082451706</v>
      </c>
      <c r="C11" s="6">
        <f>C4-C10</f>
        <v>-4971.6150824517063</v>
      </c>
      <c r="D11" s="6">
        <f>D4-D10</f>
        <v>-3159.6050824517079</v>
      </c>
      <c r="E11" s="6">
        <f>E4-E10</f>
        <v>-1595.7619616571465</v>
      </c>
      <c r="F11" s="6">
        <f>F4-F10</f>
        <v>-4094.570164903409</v>
      </c>
    </row>
    <row r="12" spans="1:6" ht="15" customHeight="1" thickBot="1" x14ac:dyDescent="0.3">
      <c r="A12" s="4" t="s">
        <v>50</v>
      </c>
      <c r="B12" s="5">
        <f>B4/B10</f>
        <v>0.56627243600712718</v>
      </c>
      <c r="C12" s="5">
        <f t="shared" ref="C12:F12" si="3">C4/C10</f>
        <v>0.75257823231272114</v>
      </c>
      <c r="D12" s="5">
        <f>D4/D10</f>
        <v>0.84275631525592754</v>
      </c>
      <c r="E12" s="5">
        <f t="shared" si="3"/>
        <v>0.94384434215938062</v>
      </c>
      <c r="F12" s="5">
        <f t="shared" si="3"/>
        <v>0.89811301042835356</v>
      </c>
    </row>
    <row r="13" spans="1:6" ht="15" customHeight="1" x14ac:dyDescent="0.25">
      <c r="A13" s="17" t="s">
        <v>51</v>
      </c>
      <c r="B13" s="18"/>
      <c r="C13" s="18"/>
      <c r="D13" s="18"/>
      <c r="E13" s="18"/>
      <c r="F13" s="18"/>
    </row>
    <row r="14" spans="1:6" ht="15" customHeight="1" x14ac:dyDescent="0.25">
      <c r="A14" s="4" t="s">
        <v>52</v>
      </c>
      <c r="B14" s="6">
        <v>30986.820496499047</v>
      </c>
      <c r="C14" s="6">
        <v>30986.820496499047</v>
      </c>
      <c r="D14" s="6">
        <v>30986.820496499047</v>
      </c>
      <c r="E14" s="6">
        <v>43821.94971355825</v>
      </c>
      <c r="F14" s="6">
        <v>61973.640992998095</v>
      </c>
    </row>
    <row r="15" spans="1:6" ht="15" customHeight="1" x14ac:dyDescent="0.25">
      <c r="A15" s="4" t="s">
        <v>53</v>
      </c>
      <c r="B15" s="6">
        <f>B4-B14</f>
        <v>-19608.320496499047</v>
      </c>
      <c r="C15" s="6">
        <f>C4-C14</f>
        <v>-15864.750496499048</v>
      </c>
      <c r="D15" s="6">
        <f>D4-D14</f>
        <v>-14052.740496499049</v>
      </c>
      <c r="E15" s="6">
        <f>E4-E14</f>
        <v>-17000.94971355825</v>
      </c>
      <c r="F15" s="6">
        <f>F4-F14</f>
        <v>-25880.840992998092</v>
      </c>
    </row>
    <row r="16" spans="1:6" ht="15" customHeight="1" thickBot="1" x14ac:dyDescent="0.3">
      <c r="A16" s="34" t="s">
        <v>54</v>
      </c>
      <c r="B16" s="35">
        <f>B4/B14</f>
        <v>0.36720450235562457</v>
      </c>
      <c r="C16" s="35">
        <f t="shared" ref="C16:F16" si="4">C4/C14</f>
        <v>0.48801618745326003</v>
      </c>
      <c r="D16" s="35">
        <f>D4/D14</f>
        <v>0.54649298407086466</v>
      </c>
      <c r="E16" s="35">
        <f t="shared" si="4"/>
        <v>0.61204488105424804</v>
      </c>
      <c r="F16" s="35">
        <f t="shared" si="4"/>
        <v>0.58238953564270723</v>
      </c>
    </row>
    <row r="17" spans="1:6" ht="15" customHeight="1" x14ac:dyDescent="0.25">
      <c r="A17" s="30" t="s">
        <v>55</v>
      </c>
      <c r="B17" s="31"/>
      <c r="C17" s="31"/>
      <c r="D17" s="31"/>
      <c r="E17" s="31"/>
      <c r="F17" s="31"/>
    </row>
    <row r="18" spans="1:6" ht="15" customHeight="1" x14ac:dyDescent="0.25">
      <c r="A18" s="4" t="s">
        <v>56</v>
      </c>
      <c r="B18" s="6">
        <v>25909</v>
      </c>
      <c r="C18" s="6">
        <v>25909</v>
      </c>
      <c r="D18" s="6">
        <v>25909</v>
      </c>
      <c r="E18" s="6">
        <v>31533</v>
      </c>
      <c r="F18" s="6">
        <v>48986</v>
      </c>
    </row>
    <row r="19" spans="1:6" ht="15" customHeight="1" x14ac:dyDescent="0.25">
      <c r="A19" s="4" t="s">
        <v>57</v>
      </c>
      <c r="B19" s="6">
        <f>B4-B18</f>
        <v>-14530.5</v>
      </c>
      <c r="C19" s="6">
        <f>C4-C18</f>
        <v>-10786.93</v>
      </c>
      <c r="D19" s="6">
        <f>D4-D18</f>
        <v>-8974.9200000000019</v>
      </c>
      <c r="E19" s="6">
        <f>E4-E18</f>
        <v>-4712</v>
      </c>
      <c r="F19" s="6">
        <f>F4-F18</f>
        <v>-12893.199999999997</v>
      </c>
    </row>
    <row r="20" spans="1:6" ht="15" customHeight="1" thickBot="1" x14ac:dyDescent="0.3">
      <c r="A20" s="34" t="s">
        <v>58</v>
      </c>
      <c r="B20" s="35">
        <f>B4/B18</f>
        <v>0.43917171639198732</v>
      </c>
      <c r="C20" s="35">
        <f t="shared" ref="C20:F20" si="5">C4/C18</f>
        <v>0.58366089003821064</v>
      </c>
      <c r="D20" s="35">
        <f>D4/D18</f>
        <v>0.6535983635030298</v>
      </c>
      <c r="E20" s="35">
        <f t="shared" si="5"/>
        <v>0.85056924491802244</v>
      </c>
      <c r="F20" s="35">
        <f t="shared" si="5"/>
        <v>0.73679826889315325</v>
      </c>
    </row>
    <row r="22" spans="1:6" ht="51" customHeight="1" x14ac:dyDescent="0.25">
      <c r="A22" s="46" t="s">
        <v>34</v>
      </c>
      <c r="B22" s="46"/>
      <c r="C22" s="46"/>
      <c r="D22" s="46"/>
      <c r="E22" s="46"/>
      <c r="F22" s="46"/>
    </row>
    <row r="23" spans="1:6" ht="81.75" customHeight="1" x14ac:dyDescent="0.25">
      <c r="A23" s="46" t="s">
        <v>35</v>
      </c>
      <c r="B23" s="46"/>
      <c r="C23" s="46"/>
      <c r="D23" s="46"/>
      <c r="E23" s="46"/>
      <c r="F23" s="46"/>
    </row>
    <row r="24" spans="1:6" ht="30" customHeight="1" x14ac:dyDescent="0.25">
      <c r="A24" s="51" t="s">
        <v>74</v>
      </c>
      <c r="B24" s="51"/>
      <c r="C24" s="51"/>
      <c r="D24" s="51"/>
      <c r="E24" s="51"/>
      <c r="F24" s="51"/>
    </row>
    <row r="25" spans="1:6" x14ac:dyDescent="0.25">
      <c r="A25" s="51" t="s">
        <v>59</v>
      </c>
      <c r="B25" s="51"/>
      <c r="C25" s="51"/>
      <c r="D25" s="51"/>
      <c r="E25" s="51"/>
      <c r="F25" s="51"/>
    </row>
    <row r="26" spans="1:6" x14ac:dyDescent="0.25">
      <c r="A26" s="47" t="s">
        <v>10</v>
      </c>
      <c r="B26" s="47"/>
      <c r="C26" s="47"/>
      <c r="D26" s="47"/>
      <c r="E26" s="47"/>
      <c r="F26" s="47"/>
    </row>
  </sheetData>
  <mergeCells count="7">
    <mergeCell ref="A26:F26"/>
    <mergeCell ref="A2:F2"/>
    <mergeCell ref="A1:F1"/>
    <mergeCell ref="A24:F24"/>
    <mergeCell ref="A25:F25"/>
    <mergeCell ref="A22:F22"/>
    <mergeCell ref="A23:F23"/>
  </mergeCells>
  <pageMargins left="0.7" right="0.7" top="0.75" bottom="0.75" header="0.3" footer="0.3"/>
  <pageSetup orientation="landscape" horizontalDpi="0"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72AEE2-F5D6-0748-8325-CB034EFF7579}">
  <dimension ref="A1:F30"/>
  <sheetViews>
    <sheetView workbookViewId="0">
      <pane ySplit="3" topLeftCell="A4" activePane="bottomLeft" state="frozen"/>
      <selection pane="bottomLeft" sqref="A1:F1"/>
    </sheetView>
  </sheetViews>
  <sheetFormatPr defaultColWidth="11.42578125" defaultRowHeight="15" x14ac:dyDescent="0.25"/>
  <cols>
    <col min="1" max="1" width="8.7109375" customWidth="1"/>
    <col min="2" max="6" width="17.7109375" customWidth="1"/>
  </cols>
  <sheetData>
    <row r="1" spans="1:6" x14ac:dyDescent="0.25">
      <c r="A1" s="52" t="s">
        <v>60</v>
      </c>
      <c r="B1" s="52"/>
      <c r="C1" s="52"/>
      <c r="D1" s="52"/>
      <c r="E1" s="52"/>
      <c r="F1" s="52"/>
    </row>
    <row r="2" spans="1:6" ht="32.25" customHeight="1" thickBot="1" x14ac:dyDescent="0.3">
      <c r="A2" s="53" t="s">
        <v>66</v>
      </c>
      <c r="B2" s="53"/>
      <c r="C2" s="53"/>
      <c r="D2" s="53"/>
      <c r="E2" s="53"/>
      <c r="F2" s="53"/>
    </row>
    <row r="3" spans="1:6" ht="48" thickBot="1" x14ac:dyDescent="0.3">
      <c r="A3" s="36" t="s">
        <v>36</v>
      </c>
      <c r="B3" s="37" t="s">
        <v>20</v>
      </c>
      <c r="C3" s="26" t="s">
        <v>21</v>
      </c>
      <c r="D3" s="26" t="s">
        <v>22</v>
      </c>
      <c r="E3" s="37" t="s">
        <v>23</v>
      </c>
      <c r="F3" s="37" t="s">
        <v>24</v>
      </c>
    </row>
    <row r="4" spans="1:6" x14ac:dyDescent="0.25">
      <c r="A4" s="12">
        <v>2002</v>
      </c>
      <c r="B4" s="13">
        <v>0.44816888924700859</v>
      </c>
      <c r="C4" s="13">
        <v>0.67305346279360223</v>
      </c>
      <c r="D4" s="44" t="s">
        <v>37</v>
      </c>
      <c r="E4" s="13">
        <v>0.72923759106112784</v>
      </c>
      <c r="F4" s="13">
        <v>0.72933403166673383</v>
      </c>
    </row>
    <row r="5" spans="1:6" x14ac:dyDescent="0.25">
      <c r="A5" s="12">
        <v>2003</v>
      </c>
      <c r="B5" s="13">
        <v>0.44143536875495637</v>
      </c>
      <c r="C5" s="13">
        <v>0.66251467089611416</v>
      </c>
      <c r="D5" s="43" t="s">
        <v>37</v>
      </c>
      <c r="E5" s="13">
        <v>0.72594800866304865</v>
      </c>
      <c r="F5" s="13">
        <v>0.74967010309278348</v>
      </c>
    </row>
    <row r="6" spans="1:6" x14ac:dyDescent="0.25">
      <c r="A6" s="12">
        <v>2004</v>
      </c>
      <c r="B6" s="13">
        <v>0.4501612715190611</v>
      </c>
      <c r="C6" s="13">
        <v>0.66656588815917295</v>
      </c>
      <c r="D6" s="43" t="s">
        <v>37</v>
      </c>
      <c r="E6" s="13">
        <v>0.72010415838707742</v>
      </c>
      <c r="F6" s="13">
        <v>0.77573077371468535</v>
      </c>
    </row>
    <row r="7" spans="1:6" x14ac:dyDescent="0.25">
      <c r="A7" s="12">
        <v>2005</v>
      </c>
      <c r="B7" s="13">
        <v>0.44139291404294062</v>
      </c>
      <c r="C7" s="13">
        <v>0.65253015704423034</v>
      </c>
      <c r="D7" s="43" t="s">
        <v>37</v>
      </c>
      <c r="E7" s="13">
        <v>0.71252501841436344</v>
      </c>
      <c r="F7" s="13">
        <v>0.77220999924133227</v>
      </c>
    </row>
    <row r="8" spans="1:6" x14ac:dyDescent="0.25">
      <c r="A8" s="12">
        <v>2006</v>
      </c>
      <c r="B8" s="13">
        <v>0.42481847703141534</v>
      </c>
      <c r="C8" s="13">
        <v>0.64319845294997624</v>
      </c>
      <c r="D8" s="43" t="s">
        <v>37</v>
      </c>
      <c r="E8" s="13">
        <v>0.7359504013235677</v>
      </c>
      <c r="F8" s="13">
        <v>0.76971211734228484</v>
      </c>
    </row>
    <row r="9" spans="1:6" x14ac:dyDescent="0.25">
      <c r="A9" s="12">
        <v>2007</v>
      </c>
      <c r="B9" s="13">
        <v>0.41729632945389433</v>
      </c>
      <c r="C9" s="13">
        <v>0.64644440465532671</v>
      </c>
      <c r="D9" s="43" t="s">
        <v>37</v>
      </c>
      <c r="E9" s="13">
        <v>0.74262797698416572</v>
      </c>
      <c r="F9" s="13">
        <v>0.75833482542524622</v>
      </c>
    </row>
    <row r="10" spans="1:6" x14ac:dyDescent="0.25">
      <c r="A10" s="12">
        <v>2008</v>
      </c>
      <c r="B10" s="13">
        <v>0.4121948872566315</v>
      </c>
      <c r="C10" s="13">
        <v>0.59865028707059686</v>
      </c>
      <c r="D10" s="43" t="s">
        <v>37</v>
      </c>
      <c r="E10" s="13">
        <v>0.66872610378348996</v>
      </c>
      <c r="F10" s="13">
        <v>0.68381499182089356</v>
      </c>
    </row>
    <row r="11" spans="1:6" x14ac:dyDescent="0.25">
      <c r="A11" s="12">
        <v>2009</v>
      </c>
      <c r="B11" s="13">
        <v>0.41946205453314456</v>
      </c>
      <c r="C11" s="13">
        <v>0.57998030405613332</v>
      </c>
      <c r="D11" s="43" t="s">
        <v>37</v>
      </c>
      <c r="E11" s="13">
        <v>0.6453704009863187</v>
      </c>
      <c r="F11" s="13">
        <v>0.66091586138979497</v>
      </c>
    </row>
    <row r="12" spans="1:6" x14ac:dyDescent="0.25">
      <c r="A12" s="12">
        <v>2010</v>
      </c>
      <c r="B12" s="13">
        <v>0.43185298621745788</v>
      </c>
      <c r="C12" s="13">
        <v>0.59489889677157237</v>
      </c>
      <c r="D12" s="43" t="s">
        <v>37</v>
      </c>
      <c r="E12" s="13">
        <v>0.65813504548915747</v>
      </c>
      <c r="F12" s="13">
        <v>0.67469762790261589</v>
      </c>
    </row>
    <row r="13" spans="1:6" x14ac:dyDescent="0.25">
      <c r="A13" s="12">
        <v>2011</v>
      </c>
      <c r="B13" s="13">
        <v>0.41182245492949365</v>
      </c>
      <c r="C13" s="13">
        <v>0.56692866067709879</v>
      </c>
      <c r="D13" s="43" t="s">
        <v>37</v>
      </c>
      <c r="E13" s="13">
        <v>0.62820044643820638</v>
      </c>
      <c r="F13" s="13">
        <v>0.64444279169393703</v>
      </c>
    </row>
    <row r="14" spans="1:6" x14ac:dyDescent="0.25">
      <c r="A14" s="12">
        <v>2012</v>
      </c>
      <c r="B14" s="13">
        <v>0.41119583954188216</v>
      </c>
      <c r="C14" s="13">
        <v>0.56329798112601159</v>
      </c>
      <c r="D14" s="43" t="s">
        <v>37</v>
      </c>
      <c r="E14" s="13">
        <v>0.62052354222453443</v>
      </c>
      <c r="F14" s="13">
        <v>0.63747918310106055</v>
      </c>
    </row>
    <row r="15" spans="1:6" x14ac:dyDescent="0.25">
      <c r="A15" s="12">
        <v>2013</v>
      </c>
      <c r="B15" s="13">
        <v>0.40886713606960901</v>
      </c>
      <c r="C15" s="13">
        <v>0.55767187589444156</v>
      </c>
      <c r="D15" s="43" t="s">
        <v>37</v>
      </c>
      <c r="E15" s="13">
        <v>0.61190298306697799</v>
      </c>
      <c r="F15" s="13">
        <v>0.62968114946476617</v>
      </c>
    </row>
    <row r="16" spans="1:6" x14ac:dyDescent="0.25">
      <c r="A16" s="12">
        <v>2014</v>
      </c>
      <c r="B16" s="13">
        <v>0.43275871750238643</v>
      </c>
      <c r="C16" s="13">
        <v>0.57858386209220058</v>
      </c>
      <c r="D16" s="43" t="s">
        <v>37</v>
      </c>
      <c r="E16" s="13">
        <v>0.61463377914356532</v>
      </c>
      <c r="F16" s="13">
        <v>0.62926048627098663</v>
      </c>
    </row>
    <row r="17" spans="1:6" x14ac:dyDescent="0.25">
      <c r="A17" s="12">
        <v>2015</v>
      </c>
      <c r="B17" s="13">
        <v>0.45593104391845668</v>
      </c>
      <c r="C17" s="13">
        <v>0.59871391435216859</v>
      </c>
      <c r="D17" s="43" t="s">
        <v>37</v>
      </c>
      <c r="E17" s="13">
        <v>0.66184962531856728</v>
      </c>
      <c r="F17" s="13">
        <v>0.67639896018607193</v>
      </c>
    </row>
    <row r="18" spans="1:6" x14ac:dyDescent="0.25">
      <c r="A18" s="12">
        <v>2016</v>
      </c>
      <c r="B18" s="13">
        <v>0.5065540745646715</v>
      </c>
      <c r="C18" s="13">
        <v>0.65148549824764734</v>
      </c>
      <c r="D18" s="43" t="s">
        <v>37</v>
      </c>
      <c r="E18" s="13">
        <v>0.81234172300479401</v>
      </c>
      <c r="F18" s="13">
        <v>0.77918425918260337</v>
      </c>
    </row>
    <row r="19" spans="1:6" x14ac:dyDescent="0.25">
      <c r="A19" s="12">
        <v>2017</v>
      </c>
      <c r="B19" s="13">
        <v>0.51939383992559773</v>
      </c>
      <c r="C19" s="13">
        <v>0.6637228513594835</v>
      </c>
      <c r="D19" s="43" t="s">
        <v>37</v>
      </c>
      <c r="E19" s="13">
        <v>0.82644724948133919</v>
      </c>
      <c r="F19" s="13">
        <v>0.80646643689479725</v>
      </c>
    </row>
    <row r="20" spans="1:6" x14ac:dyDescent="0.25">
      <c r="A20" s="12">
        <v>2018</v>
      </c>
      <c r="B20" s="13">
        <v>0.44315239609357254</v>
      </c>
      <c r="C20" s="13">
        <v>0.56339404951169647</v>
      </c>
      <c r="D20" s="43" t="s">
        <v>37</v>
      </c>
      <c r="E20" s="13">
        <v>0.69904483242080484</v>
      </c>
      <c r="F20" s="13">
        <v>0.67948671360436064</v>
      </c>
    </row>
    <row r="21" spans="1:6" x14ac:dyDescent="0.25">
      <c r="A21" s="12">
        <v>2019</v>
      </c>
      <c r="B21" s="13">
        <v>0.42684438933663982</v>
      </c>
      <c r="C21" s="13">
        <v>0.56019971658843315</v>
      </c>
      <c r="D21" s="43" t="s">
        <v>37</v>
      </c>
      <c r="E21" s="13">
        <v>0.69973260498561618</v>
      </c>
      <c r="F21" s="13">
        <v>0.67721636701797894</v>
      </c>
    </row>
    <row r="22" spans="1:6" x14ac:dyDescent="0.25">
      <c r="A22" s="12">
        <v>2020</v>
      </c>
      <c r="B22" s="13">
        <v>0.44887382231223</v>
      </c>
      <c r="C22" s="13">
        <v>0.60947433301047804</v>
      </c>
      <c r="D22" s="43" t="s">
        <v>37</v>
      </c>
      <c r="E22" s="13">
        <v>0.75892662578214987</v>
      </c>
      <c r="F22" s="13">
        <v>0.73791630896563898</v>
      </c>
    </row>
    <row r="23" spans="1:6" x14ac:dyDescent="0.25">
      <c r="A23" s="12">
        <v>2021</v>
      </c>
      <c r="B23" s="13">
        <v>0.42390514847254901</v>
      </c>
      <c r="C23" s="13">
        <v>0.58470925016022202</v>
      </c>
      <c r="D23" s="43" t="s">
        <v>37</v>
      </c>
      <c r="E23" s="13">
        <v>0.76248497943115101</v>
      </c>
      <c r="F23" s="13">
        <v>0.69687673574022602</v>
      </c>
    </row>
    <row r="24" spans="1:6" x14ac:dyDescent="0.25">
      <c r="A24" s="12">
        <v>2022</v>
      </c>
      <c r="B24" s="13">
        <v>0.40247732715637402</v>
      </c>
      <c r="C24" s="13">
        <v>0.55454988025597696</v>
      </c>
      <c r="D24" s="43" t="s">
        <v>37</v>
      </c>
      <c r="E24" s="13">
        <v>0.69906989951117104</v>
      </c>
      <c r="F24" s="13">
        <v>0.66944368104903595</v>
      </c>
    </row>
    <row r="25" spans="1:6" x14ac:dyDescent="0.25">
      <c r="A25" s="12">
        <v>2023</v>
      </c>
      <c r="B25" s="13">
        <v>0.4250375387045896</v>
      </c>
      <c r="C25" s="13">
        <v>0.56373764874549948</v>
      </c>
      <c r="D25" s="13">
        <v>0.61047255576794723</v>
      </c>
      <c r="E25" s="13">
        <v>0.69929063710382711</v>
      </c>
      <c r="F25" s="13">
        <v>0.66465212135605345</v>
      </c>
    </row>
    <row r="26" spans="1:6" ht="15.75" thickBot="1" x14ac:dyDescent="0.3">
      <c r="A26" s="12">
        <v>2024</v>
      </c>
      <c r="B26" s="13">
        <v>0.42470432700534544</v>
      </c>
      <c r="C26" s="13">
        <v>0.56443367423454094</v>
      </c>
      <c r="D26" s="13">
        <v>0.63206723644194562</v>
      </c>
      <c r="E26" s="13">
        <v>0.70788325661953555</v>
      </c>
      <c r="F26" s="13">
        <v>0.67358475782126526</v>
      </c>
    </row>
    <row r="27" spans="1:6" x14ac:dyDescent="0.25">
      <c r="A27" s="20"/>
      <c r="B27" s="20"/>
      <c r="C27" s="20"/>
      <c r="D27" s="20"/>
      <c r="E27" s="20"/>
      <c r="F27" s="20"/>
    </row>
    <row r="28" spans="1:6" ht="63.75" customHeight="1" x14ac:dyDescent="0.25">
      <c r="A28" s="46" t="s">
        <v>34</v>
      </c>
      <c r="B28" s="46"/>
      <c r="C28" s="46"/>
      <c r="D28" s="46"/>
      <c r="E28" s="46"/>
      <c r="F28" s="46"/>
    </row>
    <row r="29" spans="1:6" ht="95.25" customHeight="1" x14ac:dyDescent="0.25">
      <c r="A29" s="46" t="s">
        <v>35</v>
      </c>
      <c r="B29" s="46"/>
      <c r="C29" s="46"/>
      <c r="D29" s="46"/>
      <c r="E29" s="46"/>
      <c r="F29" s="46"/>
    </row>
    <row r="30" spans="1:6" x14ac:dyDescent="0.25">
      <c r="A30" s="47" t="s">
        <v>10</v>
      </c>
      <c r="B30" s="47"/>
      <c r="C30" s="47"/>
      <c r="D30" s="47"/>
      <c r="E30" s="47"/>
      <c r="F30" s="47"/>
    </row>
  </sheetData>
  <mergeCells count="5">
    <mergeCell ref="A1:F1"/>
    <mergeCell ref="A2:F2"/>
    <mergeCell ref="A30:F30"/>
    <mergeCell ref="A28:F28"/>
    <mergeCell ref="A29:F29"/>
  </mergeCells>
  <pageMargins left="0.7" right="0.7" top="0.75" bottom="0.75" header="0.3" footer="0.3"/>
  <pageSetup orientation="portrait" horizontalDpi="0"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8bd2c8cd-05da-4a6b-a504-56d70239bdf1" xsi:nil="true"/>
    <lcf76f155ced4ddcb4097134ff3c332f xmlns="6066bb28-6ec9-4bc4-92e5-992115fc5d55">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65B1BE8AA65FA41807C4502A268948A" ma:contentTypeVersion="18" ma:contentTypeDescription="Create a new document." ma:contentTypeScope="" ma:versionID="9e3a446cc6e11cf223f308e236d88f88">
  <xsd:schema xmlns:xsd="http://www.w3.org/2001/XMLSchema" xmlns:xs="http://www.w3.org/2001/XMLSchema" xmlns:p="http://schemas.microsoft.com/office/2006/metadata/properties" xmlns:ns2="6066bb28-6ec9-4bc4-92e5-992115fc5d55" xmlns:ns3="8bd2c8cd-05da-4a6b-a504-56d70239bdf1" targetNamespace="http://schemas.microsoft.com/office/2006/metadata/properties" ma:root="true" ma:fieldsID="26af587e5f9abfa899dafe0649b5c966" ns2:_="" ns3:_="">
    <xsd:import namespace="6066bb28-6ec9-4bc4-92e5-992115fc5d55"/>
    <xsd:import namespace="8bd2c8cd-05da-4a6b-a504-56d70239bdf1"/>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DateTaken" minOccurs="0"/>
                <xsd:element ref="ns2:MediaServiceLocation" minOccurs="0"/>
                <xsd:element ref="ns2:MediaServiceAutoKeyPoints" minOccurs="0"/>
                <xsd:element ref="ns2:MediaServiceKeyPoints" minOccurs="0"/>
                <xsd:element ref="ns2:MediaServiceOCR"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066bb28-6ec9-4bc4-92e5-992115fc5d5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3" nillable="true" ma:displayName="MediaServiceDateTaken" ma:hidden="true" ma:internalName="MediaServiceDateTaken"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OCR" ma:index="17" nillable="true" ma:displayName="Extracted Text" ma:internalName="MediaServiceOCR" ma:readOnly="true">
      <xsd:simpleType>
        <xsd:restriction base="dms:Note">
          <xsd:maxLength value="255"/>
        </xsd:restriction>
      </xsd:simpleType>
    </xsd:element>
    <xsd:element name="MediaLengthInSeconds" ma:index="18"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3df3a4d9-1859-45cd-94e4-b8c28cef084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bd2c8cd-05da-4a6b-a504-56d70239bdf1"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c1c477ec-05e8-4049-981c-62cf5562a997}" ma:internalName="TaxCatchAll" ma:showField="CatchAllData" ma:web="8bd2c8cd-05da-4a6b-a504-56d70239bdf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CCCE559-8174-4D21-9C00-9CD6890FF3D9}">
  <ds:schemaRefs>
    <ds:schemaRef ds:uri="http://schemas.microsoft.com/office/2006/metadata/properties"/>
    <ds:schemaRef ds:uri="http://schemas.microsoft.com/office/infopath/2007/PartnerControls"/>
    <ds:schemaRef ds:uri="8bd2c8cd-05da-4a6b-a504-56d70239bdf1"/>
    <ds:schemaRef ds:uri="6066bb28-6ec9-4bc4-92e5-992115fc5d55"/>
  </ds:schemaRefs>
</ds:datastoreItem>
</file>

<file path=customXml/itemProps2.xml><?xml version="1.0" encoding="utf-8"?>
<ds:datastoreItem xmlns:ds="http://schemas.openxmlformats.org/officeDocument/2006/customXml" ds:itemID="{15212575-9421-40ED-9ECE-E8BA246C02C0}">
  <ds:schemaRefs>
    <ds:schemaRef ds:uri="http://schemas.microsoft.com/sharepoint/v3/contenttype/forms"/>
  </ds:schemaRefs>
</ds:datastoreItem>
</file>

<file path=customXml/itemProps3.xml><?xml version="1.0" encoding="utf-8"?>
<ds:datastoreItem xmlns:ds="http://schemas.openxmlformats.org/officeDocument/2006/customXml" ds:itemID="{1DF9631A-31DE-4289-8319-6836B33381A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066bb28-6ec9-4bc4-92e5-992115fc5d55"/>
    <ds:schemaRef ds:uri="8bd2c8cd-05da-4a6b-a504-56d70239bdf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Notes</vt:lpstr>
      <vt:lpstr>1. Components of welfare income</vt:lpstr>
      <vt:lpstr>2a. Welfare over time - Cnst $</vt:lpstr>
      <vt:lpstr>2b. Welfare over time - Curr $</vt:lpstr>
      <vt:lpstr>3. Adequacy of welfare income</vt:lpstr>
      <vt:lpstr>4. Adequacy over time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Hannah Aldridge</dc:creator>
  <cp:keywords/>
  <dc:description/>
  <cp:lastModifiedBy>Jennefer Laidley</cp:lastModifiedBy>
  <cp:revision/>
  <dcterms:created xsi:type="dcterms:W3CDTF">2018-10-22T15:10:56Z</dcterms:created>
  <dcterms:modified xsi:type="dcterms:W3CDTF">2025-05-05T21:55:35Z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0x010100665B1BE8AA65FA41807C4502A268948A</vt:lpwstr>
  </property>
  <property fmtid="{D5CDD505-2E9C-101B-9397-08002B2CF9AE}" pid="3" name="MediaServiceImageTags">
    <vt:lpwstr/>
  </property>
</Properties>
</file>