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8_{0E848B55-5136-4594-AECD-F59F8443780F}" xr6:coauthVersionLast="47" xr6:coauthVersionMax="47" xr10:uidLastSave="{00000000-0000-0000-0000-000000000000}"/>
  <bookViews>
    <workbookView xWindow="-120" yWindow="-120" windowWidth="20730" windowHeight="11160"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3" r:id="rId5"/>
    <sheet name="4.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3" l="1"/>
  <c r="C10" i="3"/>
  <c r="D10" i="3"/>
  <c r="D12" i="3" s="1"/>
  <c r="E10" i="3"/>
  <c r="E11" i="3" s="1"/>
  <c r="B10" i="3"/>
  <c r="B12" i="3" s="1"/>
  <c r="C17" i="1"/>
  <c r="D17" i="1"/>
  <c r="E17" i="1"/>
  <c r="B17" i="1"/>
  <c r="C10" i="1"/>
  <c r="D10" i="1"/>
  <c r="E10" i="1"/>
  <c r="B10" i="1"/>
  <c r="C20" i="3"/>
  <c r="D20" i="3"/>
  <c r="B20" i="3"/>
  <c r="C19" i="3"/>
  <c r="D19" i="3"/>
  <c r="E19" i="3"/>
  <c r="B19" i="3"/>
  <c r="C16" i="3"/>
  <c r="D16" i="3"/>
  <c r="E16" i="3"/>
  <c r="B16" i="3"/>
  <c r="C15" i="3"/>
  <c r="D15" i="3"/>
  <c r="E15" i="3"/>
  <c r="B15" i="3"/>
  <c r="C12" i="3"/>
  <c r="C11" i="3"/>
  <c r="D11" i="3"/>
  <c r="C7" i="3"/>
  <c r="D7" i="3"/>
  <c r="E7" i="3"/>
  <c r="C8" i="3"/>
  <c r="D8" i="3"/>
  <c r="E8" i="3"/>
  <c r="B8" i="3"/>
  <c r="B7" i="3"/>
  <c r="E12" i="3" l="1"/>
  <c r="B11" i="3"/>
</calcChain>
</file>

<file path=xl/sharedStrings.xml><?xml version="1.0" encoding="utf-8"?>
<sst xmlns="http://schemas.openxmlformats.org/spreadsheetml/2006/main" count="117" uniqueCount="73">
  <si>
    <t>Table</t>
  </si>
  <si>
    <t>Description</t>
  </si>
  <si>
    <t>1. Components of welfare income</t>
  </si>
  <si>
    <t>2b. Welfare income over time, current $</t>
  </si>
  <si>
    <t>3. Adequacy of welfare income</t>
  </si>
  <si>
    <t>4. Adequacy over time</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</si>
  <si>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</si>
  <si>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</si>
  <si>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</si>
  <si>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household types are:
1. Single person considered employable
2. Single person with a disability
3. Single parent with one child age two
4. Couple with two children ages ten and 15</t>
  </si>
  <si>
    <t>Go to www.maytree.com/welfare-in-canada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</si>
  <si>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</si>
  <si>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</si>
  <si>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</si>
  <si>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</si>
  <si>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</si>
  <si>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</si>
  <si>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</si>
  <si>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</si>
  <si>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Income component</t>
  </si>
  <si>
    <t>Unattached single considered employable</t>
  </si>
  <si>
    <t>Unattached single with a disability</t>
  </si>
  <si>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</si>
  <si>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</si>
  <si>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</si>
  <si>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</si>
  <si>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</si>
  <si>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</si>
  <si>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</si>
  <si>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</si>
  <si>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 xml:space="preserve">This table displays the breakdown of payments intended to address high inflation. These amounts are included in, and are not in addition to, the figures in the table above. </t>
  </si>
  <si>
    <t>Provincial payments</t>
  </si>
  <si>
    <t xml:space="preserve">Federal payments </t>
  </si>
  <si>
    <t>Year</t>
  </si>
  <si>
    <t>Welfare income over time (current dollars)</t>
  </si>
  <si>
    <t>Adequacy of welfare incomes</t>
  </si>
  <si>
    <t>Adequacy indicator</t>
  </si>
  <si>
    <t>Unattached single considered  employable</t>
  </si>
  <si>
    <t>Total welfare income</t>
  </si>
  <si>
    <r>
      <t xml:space="preserve">MBM </t>
    </r>
    <r>
      <rPr>
        <sz val="11"/>
        <color rgb="FF000000"/>
        <rFont val="Calibri"/>
        <family val="2"/>
        <scheme val="minor"/>
      </rPr>
      <t>(Official poverty line)</t>
    </r>
  </si>
  <si>
    <t>MBM threshold (Halifax)</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</si>
  <si>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</si>
  <si>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</si>
  <si>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</si>
  <si>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(Halifax)</t>
  </si>
  <si>
    <t>Welfare income minus MBM-DIP threshold</t>
  </si>
  <si>
    <t>Welfare income as % of MBM-DIP</t>
  </si>
  <si>
    <t>LIM</t>
  </si>
  <si>
    <t>LIM threshold (Canada-wide)</t>
  </si>
  <si>
    <t>Welfare income minus LIM threshold</t>
  </si>
  <si>
    <t>Welfare income as % of LIM</t>
  </si>
  <si>
    <t>LICO</t>
  </si>
  <si>
    <t>LICO threshold (Halifax)</t>
  </si>
  <si>
    <t>Welfare income minus LICO threshold</t>
  </si>
  <si>
    <t>Welfare income as % of LICO</t>
  </si>
  <si>
    <t>Adequacy over time</t>
  </si>
  <si>
    <t>-</t>
  </si>
  <si>
    <t>The value and components of welfare incomes for four household types living in Halifax in 2024.</t>
  </si>
  <si>
    <t>2a. Welfare income over time, 2024 constant $</t>
  </si>
  <si>
    <t>The total annual welfare incomes for four household types living in Halifax between 1986 and 2024. Values are in constant 2024 dollars, taking into account the effect of inflation.</t>
  </si>
  <si>
    <t>The total annual welfare incomes for four household types in Halifax between 1986 and 2024. Values are in current dollars, which does not account for inflation.</t>
  </si>
  <si>
    <t>2024 welfare incomes for four household types living in Halifax  compared to the poverty and low income thresholds used by Statistics Canada.</t>
  </si>
  <si>
    <t xml:space="preserve">Welfare income as a percentage of the Official Poverty Line (Market Basket Measure) for four household types in Halifax between 2002 and 2024. 				</t>
  </si>
  <si>
    <t>2024 cost of living-related payments</t>
  </si>
  <si>
    <t>Total 2024 income</t>
  </si>
  <si>
    <t>Total 2024 cost of living-related payments</t>
  </si>
  <si>
    <t>Welfare income over time (2024 constant dollars)</t>
  </si>
  <si>
    <t xml:space="preserve">The total annual welfare incomes in 2024 constant dollars for four household types in Halifax between 1986 and 2024. </t>
  </si>
  <si>
    <t>The total annual welfare incomes in Halifax for four household types between 1986 and 2024.</t>
  </si>
  <si>
    <t>2024 welfare incomes for four household types living in Halifax compared to the poverty and low income thresholds used by Statistics Canada.</t>
  </si>
  <si>
    <r>
      <rPr>
        <vertAlign val="superscript"/>
        <sz val="11"/>
        <color theme="1"/>
        <rFont val="Calibri"/>
        <family val="2"/>
        <scheme val="minor"/>
      </rPr>
      <t>2</t>
    </r>
    <r>
      <rPr>
        <sz val="11"/>
        <color theme="1"/>
        <rFont val="Calibri"/>
        <family val="2"/>
        <scheme val="minor"/>
      </rPr>
      <t xml:space="preserve"> Note that we use after-tax LICO thresholds.</t>
    </r>
  </si>
  <si>
    <r>
      <rPr>
        <vertAlign val="superscript"/>
        <sz val="11"/>
        <color theme="1"/>
        <rFont val="Calibri"/>
        <family val="2"/>
        <scheme val="minor"/>
      </rPr>
      <t>1</t>
    </r>
    <r>
      <rPr>
        <sz val="11"/>
        <color theme="1"/>
        <rFont val="Calibri"/>
        <family val="2"/>
        <scheme val="minor"/>
      </rPr>
      <t xml:space="preserve"> Note that we use after-tax LIM thresholds, and that 2024 LIM thresholds are estimates based on increasing the 2024 thresholds to account for inflation.</t>
    </r>
  </si>
  <si>
    <t xml:space="preserve">Welfare income as a percentage of the Official Poverty Line (Market Basket Measure) for four household types in Halifax between 2002 and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</si>
</sst>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quot;$&quot;#,##0_);[Red]\(&quot;$&quot;#,##0\)"/>
    <numFmt numFmtId="165" formatCode="&quot;$&quot;#,##0"/>
    <numFmt numFmtId="166" formatCode="[$$-1009]#,##0"/>
  </numFmts>
  <fonts count="17"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sz val="11"/>
      <color theme="1"/>
      <name val="Calibri"/>
      <family val="2"/>
    </font>
    <font>
      <b/>
      <sz val="11"/>
      <color rgb="FF000000"/>
      <name val="Calibri"/>
      <family val="2"/>
    </font>
    <font>
      <b/>
      <sz val="11"/>
      <color theme="0"/>
      <name val="Calibri"/>
      <family val="2"/>
    </font>
    <font>
      <b/>
      <sz val="11"/>
      <color rgb="FFFFFFFF"/>
      <name val="Calibri"/>
      <family val="2"/>
    </font>
    <font>
      <i/>
      <sz val="11"/>
      <color rgb="FF000000"/>
      <name val="Calibri"/>
      <family val="2"/>
    </font>
    <font>
      <sz val="11"/>
      <color rgb="FF000000"/>
      <name val="Calibri"/>
      <family val="2"/>
    </font>
    <font>
      <b/>
      <i/>
      <sz val="11"/>
      <color rgb="FF000000"/>
      <name val="Calibri"/>
      <family val="2"/>
    </font>
    <font>
      <vertAlign val="superscript"/>
      <sz val="11"/>
      <color theme="1"/>
      <name val="Calibri"/>
      <family val="2"/>
      <scheme val="minor"/>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5">
    <border>
      <left/>
      <right/>
      <top/>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style="medium">
        <color auto="1"/>
      </top>
      <bottom style="medium">
        <color indexed="64"/>
      </bottom>
      <diagonal/>
    </border>
  </borders>
  <cellStyleXfs count="2">
    <xf numFmtId="0" fontId="0" fillId="0" borderId="0"/>
    <xf numFmtId="9" fontId="8" fillId="0" borderId="0" applyFont="0" applyFill="0" applyBorder="0" applyAlignment="0" applyProtection="0"/>
  </cellStyleXfs>
  <cellXfs count="55">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xf>
    <xf numFmtId="0" fontId="4" fillId="0" borderId="0" xfId="0" applyFont="1" applyAlignment="1">
      <alignment horizontal="left" vertical="center" wrapText="1"/>
    </xf>
    <xf numFmtId="9" fontId="0" fillId="0" borderId="0" xfId="0" applyNumberFormat="1" applyAlignment="1">
      <alignment horizontal="right" vertical="center" wrapText="1"/>
    </xf>
    <xf numFmtId="165" fontId="0" fillId="0" borderId="0" xfId="0" applyNumberFormat="1" applyAlignment="1">
      <alignment horizontal="right" vertical="center" wrapText="1"/>
    </xf>
    <xf numFmtId="165" fontId="6" fillId="0" borderId="0" xfId="0" applyNumberFormat="1" applyFont="1" applyAlignment="1">
      <alignment horizontal="right" vertical="center" wrapText="1"/>
    </xf>
    <xf numFmtId="165" fontId="0" fillId="0" borderId="0" xfId="0" applyNumberFormat="1"/>
    <xf numFmtId="165" fontId="4" fillId="0" borderId="0" xfId="0" applyNumberFormat="1" applyFont="1" applyAlignment="1">
      <alignment horizontal="right" vertical="center" wrapText="1"/>
    </xf>
    <xf numFmtId="164" fontId="0" fillId="0" borderId="0" xfId="0" applyNumberFormat="1" applyAlignment="1">
      <alignment horizontal="right" vertical="center" wrapText="1"/>
    </xf>
    <xf numFmtId="0" fontId="0" fillId="0" borderId="0" xfId="0" applyAlignment="1">
      <alignment horizontal="left" vertical="center" wrapText="1"/>
    </xf>
    <xf numFmtId="0" fontId="0" fillId="0" borderId="0" xfId="0" applyAlignment="1">
      <alignment horizontal="left" wrapText="1"/>
    </xf>
    <xf numFmtId="165" fontId="4" fillId="0" borderId="0" xfId="0" applyNumberFormat="1" applyFont="1" applyAlignment="1">
      <alignment horizontal="right" wrapText="1"/>
    </xf>
    <xf numFmtId="0" fontId="2" fillId="0" borderId="2" xfId="0" applyFont="1" applyBorder="1" applyAlignment="1">
      <alignment horizontal="left" wrapText="1"/>
    </xf>
    <xf numFmtId="165" fontId="5" fillId="0" borderId="2" xfId="0" applyNumberFormat="1" applyFont="1" applyBorder="1" applyAlignment="1">
      <alignment horizontal="right" wrapText="1"/>
    </xf>
    <xf numFmtId="0" fontId="9" fillId="0" borderId="0" xfId="0" applyFont="1"/>
    <xf numFmtId="9" fontId="9" fillId="0" borderId="0" xfId="1" applyFont="1" applyFill="1" applyBorder="1"/>
    <xf numFmtId="0" fontId="7" fillId="0" borderId="3" xfId="0" applyFont="1" applyBorder="1" applyAlignment="1">
      <alignment horizontal="left" vertical="center" wrapText="1"/>
    </xf>
    <xf numFmtId="0" fontId="3" fillId="0" borderId="3" xfId="0" applyFont="1" applyBorder="1" applyAlignment="1">
      <alignment horizontal="right" vertical="center" wrapText="1"/>
    </xf>
    <xf numFmtId="0" fontId="2" fillId="0" borderId="2" xfId="0" applyFont="1" applyBorder="1" applyAlignment="1">
      <alignment horizontal="left" vertical="center" wrapText="1"/>
    </xf>
    <xf numFmtId="165" fontId="5" fillId="0" borderId="2" xfId="0" applyNumberFormat="1" applyFont="1" applyBorder="1" applyAlignment="1">
      <alignment horizontal="right" vertical="center" wrapText="1"/>
    </xf>
    <xf numFmtId="0" fontId="0" fillId="0" borderId="3" xfId="0" applyBorder="1"/>
    <xf numFmtId="0" fontId="0" fillId="0" borderId="3" xfId="0" applyBorder="1" applyAlignment="1">
      <alignment horizontal="right"/>
    </xf>
    <xf numFmtId="166" fontId="4" fillId="0" borderId="0" xfId="0" applyNumberFormat="1" applyFont="1" applyAlignment="1">
      <alignment horizontal="right" vertical="center" wrapText="1"/>
    </xf>
    <xf numFmtId="165" fontId="0" fillId="0" borderId="0" xfId="0" applyNumberFormat="1" applyAlignment="1">
      <alignment horizontal="right"/>
    </xf>
    <xf numFmtId="166" fontId="0" fillId="0" borderId="0" xfId="0" applyNumberFormat="1"/>
    <xf numFmtId="6" fontId="0" fillId="0" borderId="0" xfId="0" applyNumberFormat="1" applyAlignment="1">
      <alignment horizontal="right" vertical="center" wrapText="1"/>
    </xf>
    <xf numFmtId="0" fontId="1" fillId="2" borderId="0" xfId="0" applyFont="1" applyFill="1"/>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0" fontId="7" fillId="0" borderId="0" xfId="0" applyFont="1" applyAlignment="1">
      <alignment horizontal="left" vertical="center" wrapText="1"/>
    </xf>
    <xf numFmtId="0" fontId="3" fillId="0" borderId="0" xfId="0" applyFont="1" applyAlignment="1">
      <alignment horizontal="right" vertical="center" wrapText="1"/>
    </xf>
    <xf numFmtId="0" fontId="4" fillId="0" borderId="4" xfId="0" applyFont="1" applyBorder="1" applyAlignment="1">
      <alignment horizontal="left" vertical="center" wrapText="1"/>
    </xf>
    <xf numFmtId="165" fontId="0" fillId="0" borderId="4" xfId="0" applyNumberFormat="1" applyBorder="1" applyAlignment="1">
      <alignment horizontal="right" vertical="center" wrapText="1"/>
    </xf>
    <xf numFmtId="0" fontId="4" fillId="0" borderId="1" xfId="0" applyFont="1" applyBorder="1" applyAlignment="1">
      <alignment horizontal="left" vertical="center" wrapText="1"/>
    </xf>
    <xf numFmtId="9" fontId="0" fillId="0" borderId="1" xfId="0" applyNumberFormat="1" applyBorder="1" applyAlignment="1">
      <alignment horizontal="right" vertical="center" wrapText="1"/>
    </xf>
    <xf numFmtId="0" fontId="2" fillId="0" borderId="4" xfId="0" applyFont="1" applyBorder="1" applyAlignment="1">
      <alignment horizontal="right" vertical="top"/>
    </xf>
    <xf numFmtId="0" fontId="10" fillId="0" borderId="4" xfId="0" applyFont="1" applyBorder="1" applyAlignment="1">
      <alignment horizontal="right" vertical="top"/>
    </xf>
    <xf numFmtId="0" fontId="10" fillId="0" borderId="4" xfId="0" applyFont="1" applyBorder="1" applyAlignment="1">
      <alignment horizontal="right" vertical="top" wrapText="1"/>
    </xf>
    <xf numFmtId="0" fontId="12" fillId="3" borderId="0" xfId="0" applyFont="1" applyFill="1" applyAlignment="1">
      <alignment wrapText="1"/>
    </xf>
    <xf numFmtId="0" fontId="15" fillId="0" borderId="0" xfId="0" applyFont="1" applyAlignment="1">
      <alignment horizontal="left" vertical="center" wrapText="1"/>
    </xf>
    <xf numFmtId="165" fontId="0" fillId="0" borderId="0" xfId="0" quotePrefix="1" applyNumberFormat="1" applyAlignment="1">
      <alignment horizontal="right" vertical="center"/>
    </xf>
    <xf numFmtId="9" fontId="0" fillId="0" borderId="0" xfId="0" applyNumberFormat="1"/>
    <xf numFmtId="0" fontId="0" fillId="0" borderId="0" xfId="0" applyAlignment="1">
      <alignment horizontal="left" vertical="top" wrapText="1"/>
    </xf>
    <xf numFmtId="0" fontId="0" fillId="0" borderId="0" xfId="0"/>
    <xf numFmtId="0" fontId="1" fillId="2" borderId="0" xfId="0" applyFont="1" applyFill="1" applyAlignment="1">
      <alignment horizontal="left"/>
    </xf>
    <xf numFmtId="0" fontId="14" fillId="0" borderId="0" xfId="0" applyFont="1"/>
    <xf numFmtId="0" fontId="0" fillId="0" borderId="1" xfId="0" applyBorder="1" applyAlignment="1">
      <alignment horizontal="left" vertical="center" wrapText="1"/>
    </xf>
    <xf numFmtId="0" fontId="1" fillId="2" borderId="0" xfId="0" applyFont="1" applyFill="1" applyAlignment="1">
      <alignment horizontal="left" vertical="center" wrapText="1"/>
    </xf>
    <xf numFmtId="0" fontId="11" fillId="2" borderId="0" xfId="0" applyFont="1" applyFill="1" applyAlignment="1">
      <alignment horizontal="left"/>
    </xf>
    <xf numFmtId="0" fontId="9" fillId="0" borderId="0" xfId="0" applyFont="1" applyAlignment="1">
      <alignment horizontal="left" vertical="top" wrapText="1"/>
    </xf>
    <xf numFmtId="0" fontId="0" fillId="0" borderId="0" xfId="0" applyAlignment="1">
      <alignment horizontal="left" vertical="top"/>
    </xf>
    <xf numFmtId="0" fontId="0" fillId="0" borderId="0" xfId="0" applyAlignment="1">
      <alignment wrapText="1"/>
    </xf>
    <xf numFmtId="0" fontId="0" fillId="0" borderId="0" xfId="0" applyAlignment="1">
      <alignment horizontal="left" wrapText="1"/>
    </xf>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heetViews>
  <sheetFormatPr defaultColWidth="8.85546875" defaultRowHeight="15" x14ac:dyDescent="0.25"/>
  <cols>
    <col min="1" max="1" width="42.7109375" bestFit="1" customWidth="1"/>
    <col min="2" max="2" width="120.42578125" customWidth="1"/>
  </cols>
  <sheetData>
    <row r="1" spans="1:2" x14ac:dyDescent="0.25">
      <c r="A1" s="28" t="s">
        <v>0</v>
      </c>
      <c r="B1" s="28" t="s">
        <v>1</v>
      </c>
    </row>
    <row r="2" spans="1:2" ht="23.25" customHeight="1" x14ac:dyDescent="0.25">
      <c r="A2" s="1" t="s">
        <v>2</v>
      </c>
      <c r="B2" s="2" t="s">
        <v>57</v>
      </c>
    </row>
    <row r="3" spans="1:2" ht="30" customHeight="1" x14ac:dyDescent="0.25">
      <c r="A3" s="1" t="s">
        <v>58</v>
      </c>
      <c r="B3" s="2" t="s">
        <v>59</v>
      </c>
    </row>
    <row r="4" spans="1:2" ht="30" customHeight="1" x14ac:dyDescent="0.25">
      <c r="A4" s="1" t="s">
        <v>3</v>
      </c>
      <c r="B4" s="2" t="s">
        <v>60</v>
      </c>
    </row>
    <row r="5" spans="1:2" ht="30" customHeight="1" x14ac:dyDescent="0.25">
      <c r="A5" s="1" t="s">
        <v>4</v>
      </c>
      <c r="B5" s="2" t="s">
        <v>61</v>
      </c>
    </row>
    <row r="6" spans="1:2" ht="30" customHeight="1" x14ac:dyDescent="0.25">
      <c r="A6" s="1" t="s">
        <v>5</v>
      </c>
      <c r="B6" s="2" t="s">
        <v>62</v>
      </c>
    </row>
    <row r="7" spans="1:2" x14ac:dyDescent="0.25">
      <c r="A7" s="46" t="s">
        <v>6</v>
      </c>
      <c r="B7" s="46"/>
    </row>
    <row r="8" spans="1:2" ht="47.25" customHeight="1" x14ac:dyDescent="0.25">
      <c r="A8" s="44" t="s">
        <v>7</v>
      </c>
      <c r="B8" s="44"/>
    </row>
    <row r="9" spans="1:2" ht="152.25" customHeight="1" x14ac:dyDescent="0.25">
      <c r="A9" s="44" t="s">
        <v>8</v>
      </c>
      <c r="B9" s="44"/>
    </row>
    <row r="10" spans="1:2" ht="82.5" customHeight="1" x14ac:dyDescent="0.25">
      <c r="A10" s="44" t="s">
        <v>9</v>
      </c>
      <c r="B10" s="44"/>
    </row>
    <row r="11" spans="1:2" x14ac:dyDescent="0.25">
      <c r="A11" s="45" t="s">
        <v>10</v>
      </c>
      <c r="B11" s="45"/>
    </row>
    <row r="12" spans="1:2" x14ac:dyDescent="0.25">
      <c r="A12" s="40" t="s">
        <v>11</v>
      </c>
      <c r="B12" s="40" t="s">
        <v>12</v>
      </c>
    </row>
    <row r="13" spans="1:2" ht="14.45" customHeight="1" x14ac:dyDescent="0.25">
      <c r="A13" s="47" t="s">
        <v>13</v>
      </c>
      <c r="B13" s="47"/>
    </row>
    <row r="14" spans="1:2" x14ac:dyDescent="0.25">
      <c r="A14" s="47" t="s">
        <v>14</v>
      </c>
      <c r="B14" s="47"/>
    </row>
    <row r="15" spans="1:2" x14ac:dyDescent="0.25">
      <c r="A15" s="47" t="s">
        <v>15</v>
      </c>
      <c r="B15" s="47"/>
    </row>
    <row r="16" spans="1:2" x14ac:dyDescent="0.25">
      <c r="A16" s="47" t="s">
        <v>16</v>
      </c>
      <c r="B16" s="47"/>
    </row>
    <row r="17" spans="1:2" x14ac:dyDescent="0.25">
      <c r="A17" s="47" t="s">
        <v>17</v>
      </c>
      <c r="B17" s="47"/>
    </row>
  </sheetData>
  <mergeCells count="10">
    <mergeCell ref="A13:B13"/>
    <mergeCell ref="A14:B14"/>
    <mergeCell ref="A15:B15"/>
    <mergeCell ref="A16:B16"/>
    <mergeCell ref="A17:B17"/>
    <mergeCell ref="A9:B9"/>
    <mergeCell ref="A10:B10"/>
    <mergeCell ref="A8:B8"/>
    <mergeCell ref="A11:B11"/>
    <mergeCell ref="A7: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sqref="A1:E1"/>
    </sheetView>
  </sheetViews>
  <sheetFormatPr defaultColWidth="8.85546875" defaultRowHeight="15" x14ac:dyDescent="0.25"/>
  <cols>
    <col min="1" max="1" width="39.28515625" customWidth="1"/>
    <col min="2" max="5" width="17.7109375" customWidth="1"/>
  </cols>
  <sheetData>
    <row r="1" spans="1:5" x14ac:dyDescent="0.25">
      <c r="A1" s="46" t="s">
        <v>18</v>
      </c>
      <c r="B1" s="46"/>
      <c r="C1" s="46"/>
      <c r="D1" s="46"/>
      <c r="E1" s="46"/>
    </row>
    <row r="2" spans="1:5" ht="29.25" customHeight="1" thickBot="1" x14ac:dyDescent="0.3">
      <c r="A2" s="52" t="s">
        <v>57</v>
      </c>
      <c r="B2" s="52"/>
      <c r="C2" s="52"/>
      <c r="D2" s="52"/>
      <c r="E2" s="52"/>
    </row>
    <row r="3" spans="1:5" s="1" customFormat="1" ht="45.75" thickBot="1" x14ac:dyDescent="0.3">
      <c r="A3" s="29" t="s">
        <v>19</v>
      </c>
      <c r="B3" s="30" t="s">
        <v>20</v>
      </c>
      <c r="C3" s="30" t="s">
        <v>21</v>
      </c>
      <c r="D3" s="30" t="s">
        <v>22</v>
      </c>
      <c r="E3" s="30" t="s">
        <v>23</v>
      </c>
    </row>
    <row r="4" spans="1:5" x14ac:dyDescent="0.25">
      <c r="A4" s="11" t="s">
        <v>24</v>
      </c>
      <c r="B4" s="24">
        <v>8394</v>
      </c>
      <c r="C4" s="24">
        <v>11616</v>
      </c>
      <c r="D4" s="24">
        <v>11769</v>
      </c>
      <c r="E4" s="24">
        <v>17031</v>
      </c>
    </row>
    <row r="5" spans="1:5" x14ac:dyDescent="0.25">
      <c r="A5" s="11" t="s">
        <v>25</v>
      </c>
      <c r="B5" s="24">
        <v>0</v>
      </c>
      <c r="C5" s="24">
        <v>2464</v>
      </c>
      <c r="D5" s="24">
        <v>0</v>
      </c>
      <c r="E5" s="24">
        <v>300</v>
      </c>
    </row>
    <row r="6" spans="1:5" x14ac:dyDescent="0.25">
      <c r="A6" s="11" t="s">
        <v>26</v>
      </c>
      <c r="B6" s="9">
        <v>0</v>
      </c>
      <c r="C6" s="9">
        <v>0</v>
      </c>
      <c r="D6" s="24">
        <v>7612</v>
      </c>
      <c r="E6" s="24">
        <v>12845</v>
      </c>
    </row>
    <row r="7" spans="1:5" x14ac:dyDescent="0.25">
      <c r="A7" s="11" t="s">
        <v>27</v>
      </c>
      <c r="B7" s="9">
        <v>0</v>
      </c>
      <c r="C7" s="9">
        <v>0</v>
      </c>
      <c r="D7" s="24">
        <v>1524.96</v>
      </c>
      <c r="E7" s="24">
        <v>3050.04</v>
      </c>
    </row>
    <row r="8" spans="1:5" x14ac:dyDescent="0.25">
      <c r="A8" s="11" t="s">
        <v>28</v>
      </c>
      <c r="B8" s="24">
        <v>765.5</v>
      </c>
      <c r="C8" s="24">
        <v>781.67</v>
      </c>
      <c r="D8" s="24">
        <v>1489.5</v>
      </c>
      <c r="E8" s="24">
        <v>1881</v>
      </c>
    </row>
    <row r="9" spans="1:5" x14ac:dyDescent="0.25">
      <c r="A9" s="11" t="s">
        <v>29</v>
      </c>
      <c r="B9" s="24">
        <v>255</v>
      </c>
      <c r="C9" s="24">
        <v>255</v>
      </c>
      <c r="D9" s="24">
        <v>315</v>
      </c>
      <c r="E9" s="24">
        <v>375</v>
      </c>
    </row>
    <row r="10" spans="1:5" ht="15.75" thickBot="1" x14ac:dyDescent="0.3">
      <c r="A10" s="20" t="s">
        <v>64</v>
      </c>
      <c r="B10" s="21">
        <f>SUM(B4:B9)</f>
        <v>9414.5</v>
      </c>
      <c r="C10" s="21">
        <f t="shared" ref="C10:E10" si="0">SUM(C4:C9)</f>
        <v>15116.67</v>
      </c>
      <c r="D10" s="21">
        <f t="shared" si="0"/>
        <v>22710.46</v>
      </c>
      <c r="E10" s="21">
        <f t="shared" si="0"/>
        <v>35482.04</v>
      </c>
    </row>
    <row r="12" spans="1:5" x14ac:dyDescent="0.25">
      <c r="A12" s="49" t="s">
        <v>63</v>
      </c>
      <c r="B12" s="49"/>
      <c r="C12" s="49"/>
      <c r="D12" s="49"/>
      <c r="E12" s="49"/>
    </row>
    <row r="13" spans="1:5" ht="32.25" customHeight="1" thickBot="1" x14ac:dyDescent="0.3">
      <c r="A13" s="48" t="s">
        <v>30</v>
      </c>
      <c r="B13" s="48"/>
      <c r="C13" s="48"/>
      <c r="D13" s="48"/>
      <c r="E13" s="48"/>
    </row>
    <row r="14" spans="1:5" ht="45.75" thickBot="1" x14ac:dyDescent="0.3">
      <c r="A14" s="29"/>
      <c r="B14" s="30" t="s">
        <v>20</v>
      </c>
      <c r="C14" s="30" t="s">
        <v>21</v>
      </c>
      <c r="D14" s="30" t="s">
        <v>22</v>
      </c>
      <c r="E14" s="30" t="s">
        <v>23</v>
      </c>
    </row>
    <row r="15" spans="1:5" x14ac:dyDescent="0.25">
      <c r="A15" s="12" t="s">
        <v>31</v>
      </c>
      <c r="B15" s="13">
        <v>0</v>
      </c>
      <c r="C15" s="13">
        <v>0</v>
      </c>
      <c r="D15" s="13">
        <v>0</v>
      </c>
      <c r="E15" s="13">
        <v>0</v>
      </c>
    </row>
    <row r="16" spans="1:5" x14ac:dyDescent="0.25">
      <c r="A16" s="12" t="s">
        <v>32</v>
      </c>
      <c r="B16" s="13">
        <v>0</v>
      </c>
      <c r="C16" s="13">
        <v>0</v>
      </c>
      <c r="D16" s="13">
        <v>0</v>
      </c>
      <c r="E16" s="13">
        <v>0</v>
      </c>
    </row>
    <row r="17" spans="1:5" ht="15.75" thickBot="1" x14ac:dyDescent="0.3">
      <c r="A17" s="14" t="s">
        <v>65</v>
      </c>
      <c r="B17" s="15">
        <f>B15+B16</f>
        <v>0</v>
      </c>
      <c r="C17" s="15">
        <f t="shared" ref="C17:E17" si="1">C15+C16</f>
        <v>0</v>
      </c>
      <c r="D17" s="15">
        <f t="shared" si="1"/>
        <v>0</v>
      </c>
      <c r="E17" s="15">
        <f t="shared" si="1"/>
        <v>0</v>
      </c>
    </row>
    <row r="19" spans="1:5" x14ac:dyDescent="0.25">
      <c r="A19" s="45" t="s">
        <v>10</v>
      </c>
      <c r="B19" s="45"/>
      <c r="C19" s="45"/>
      <c r="D19" s="45"/>
      <c r="E19" s="45"/>
    </row>
  </sheetData>
  <mergeCells count="5">
    <mergeCell ref="A13:E13"/>
    <mergeCell ref="A19:E19"/>
    <mergeCell ref="A1:E1"/>
    <mergeCell ref="A2:E2"/>
    <mergeCell ref="A12:E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4"/>
  <sheetViews>
    <sheetView zoomScaleNormal="100" workbookViewId="0">
      <pane ySplit="3" topLeftCell="A4" activePane="bottomLeft" state="frozen"/>
      <selection pane="bottomLeft" sqref="A1:E1"/>
    </sheetView>
  </sheetViews>
  <sheetFormatPr defaultColWidth="8.85546875" defaultRowHeight="15" x14ac:dyDescent="0.25"/>
  <cols>
    <col min="1" max="1" width="8.7109375" customWidth="1"/>
    <col min="2" max="2" width="23.5703125" style="3" customWidth="1"/>
    <col min="3" max="3" width="21.42578125" style="3" customWidth="1"/>
    <col min="4" max="4" width="19.140625" style="3" customWidth="1"/>
    <col min="5" max="5" width="18.140625" style="3" customWidth="1"/>
  </cols>
  <sheetData>
    <row r="1" spans="1:10" x14ac:dyDescent="0.25">
      <c r="A1" s="46" t="s">
        <v>66</v>
      </c>
      <c r="B1" s="46"/>
      <c r="C1" s="46"/>
      <c r="D1" s="46"/>
      <c r="E1" s="46"/>
    </row>
    <row r="2" spans="1:10" ht="34.5" customHeight="1" thickBot="1" x14ac:dyDescent="0.3">
      <c r="A2" s="44" t="s">
        <v>67</v>
      </c>
      <c r="B2" s="44"/>
      <c r="C2" s="44"/>
      <c r="D2" s="44"/>
      <c r="E2" s="44"/>
    </row>
    <row r="3" spans="1:10" s="1" customFormat="1" ht="30.75" thickBot="1" x14ac:dyDescent="0.3">
      <c r="A3" s="37" t="s">
        <v>33</v>
      </c>
      <c r="B3" s="30" t="s">
        <v>20</v>
      </c>
      <c r="C3" s="30" t="s">
        <v>21</v>
      </c>
      <c r="D3" s="30" t="s">
        <v>22</v>
      </c>
      <c r="E3" s="30" t="s">
        <v>23</v>
      </c>
    </row>
    <row r="4" spans="1:10" x14ac:dyDescent="0.25">
      <c r="A4">
        <v>1986</v>
      </c>
      <c r="B4" s="8">
        <v>11814.657142857144</v>
      </c>
      <c r="C4" s="42" t="s">
        <v>56</v>
      </c>
      <c r="D4" s="8">
        <v>23174.707936507937</v>
      </c>
      <c r="E4" s="8">
        <v>30057.652380952382</v>
      </c>
      <c r="G4" s="8"/>
      <c r="H4" s="8"/>
      <c r="I4" s="8"/>
      <c r="J4" s="8"/>
    </row>
    <row r="5" spans="1:10" x14ac:dyDescent="0.25">
      <c r="A5">
        <v>1987</v>
      </c>
      <c r="B5" s="42" t="s">
        <v>56</v>
      </c>
      <c r="C5" s="42" t="s">
        <v>56</v>
      </c>
      <c r="D5" s="42" t="s">
        <v>56</v>
      </c>
      <c r="E5" s="42" t="s">
        <v>56</v>
      </c>
      <c r="G5" s="8"/>
      <c r="H5" s="8"/>
      <c r="I5" s="8"/>
      <c r="J5" s="8"/>
    </row>
    <row r="6" spans="1:10" x14ac:dyDescent="0.25">
      <c r="A6">
        <v>1988</v>
      </c>
      <c r="B6" s="42" t="s">
        <v>56</v>
      </c>
      <c r="C6" s="42" t="s">
        <v>56</v>
      </c>
      <c r="D6" s="42" t="s">
        <v>56</v>
      </c>
      <c r="E6" s="42" t="s">
        <v>56</v>
      </c>
      <c r="G6" s="8"/>
      <c r="H6" s="8"/>
      <c r="I6" s="8"/>
      <c r="J6" s="8"/>
    </row>
    <row r="7" spans="1:10" x14ac:dyDescent="0.25">
      <c r="A7">
        <v>1989</v>
      </c>
      <c r="B7" s="8">
        <v>12798.863636363638</v>
      </c>
      <c r="C7" s="8">
        <v>16799.852941176472</v>
      </c>
      <c r="D7" s="8">
        <v>22801.336898395726</v>
      </c>
      <c r="E7" s="8">
        <v>30299.965240641715</v>
      </c>
      <c r="G7" s="8"/>
      <c r="H7" s="8"/>
      <c r="I7" s="8"/>
      <c r="J7" s="8"/>
    </row>
    <row r="8" spans="1:10" x14ac:dyDescent="0.25">
      <c r="A8">
        <v>1990</v>
      </c>
      <c r="B8" s="8">
        <v>12374.318239795919</v>
      </c>
      <c r="C8" s="8">
        <v>16869.605650510206</v>
      </c>
      <c r="D8" s="8">
        <v>23044.574132653062</v>
      </c>
      <c r="E8" s="8">
        <v>29505.858418367348</v>
      </c>
      <c r="G8" s="8"/>
      <c r="H8" s="8"/>
      <c r="I8" s="8"/>
      <c r="J8" s="8"/>
    </row>
    <row r="9" spans="1:10" x14ac:dyDescent="0.25">
      <c r="A9">
        <v>1991</v>
      </c>
      <c r="B9" s="8">
        <v>12022.805555555557</v>
      </c>
      <c r="C9" s="8">
        <v>16902.272946859906</v>
      </c>
      <c r="D9" s="8">
        <v>23243.054347826088</v>
      </c>
      <c r="E9" s="8">
        <v>29274.861111111113</v>
      </c>
      <c r="G9" s="8"/>
      <c r="H9" s="8"/>
      <c r="I9" s="8"/>
      <c r="J9" s="8"/>
    </row>
    <row r="10" spans="1:10" x14ac:dyDescent="0.25">
      <c r="A10">
        <v>1992</v>
      </c>
      <c r="B10" s="8">
        <v>11676.742857142857</v>
      </c>
      <c r="C10" s="8">
        <v>16534.390476190478</v>
      </c>
      <c r="D10" s="8">
        <v>23100.642857142859</v>
      </c>
      <c r="E10" s="8">
        <v>28820.254761904762</v>
      </c>
      <c r="G10" s="8"/>
      <c r="H10" s="8"/>
      <c r="I10" s="8"/>
      <c r="J10" s="8"/>
    </row>
    <row r="11" spans="1:10" x14ac:dyDescent="0.25">
      <c r="A11">
        <v>1993</v>
      </c>
      <c r="B11" s="8">
        <v>11466.004672897197</v>
      </c>
      <c r="C11" s="8">
        <v>16234.734813084115</v>
      </c>
      <c r="D11" s="8">
        <v>22705.884696261688</v>
      </c>
      <c r="E11" s="8">
        <v>28403.737149532713</v>
      </c>
      <c r="G11" s="8"/>
      <c r="H11" s="8"/>
      <c r="I11" s="8"/>
      <c r="J11" s="8"/>
    </row>
    <row r="12" spans="1:10" x14ac:dyDescent="0.25">
      <c r="A12">
        <v>1994</v>
      </c>
      <c r="B12" s="8">
        <v>11458.257876312719</v>
      </c>
      <c r="C12" s="8">
        <v>16487.800373395567</v>
      </c>
      <c r="D12" s="8">
        <v>22992.422252042008</v>
      </c>
      <c r="E12" s="8">
        <v>28387.491248541424</v>
      </c>
      <c r="G12" s="8"/>
      <c r="H12" s="8"/>
      <c r="I12" s="8"/>
      <c r="J12" s="8"/>
    </row>
    <row r="13" spans="1:10" x14ac:dyDescent="0.25">
      <c r="A13">
        <v>1995</v>
      </c>
      <c r="B13" s="8">
        <v>11209.734018264842</v>
      </c>
      <c r="C13" s="8">
        <v>16178.164383561647</v>
      </c>
      <c r="D13" s="8">
        <v>22538.857305936075</v>
      </c>
      <c r="E13" s="8">
        <v>27771.780821917811</v>
      </c>
      <c r="G13" s="8"/>
      <c r="H13" s="8"/>
      <c r="I13" s="8"/>
      <c r="J13" s="8"/>
    </row>
    <row r="14" spans="1:10" x14ac:dyDescent="0.25">
      <c r="A14">
        <v>1996</v>
      </c>
      <c r="B14" s="8">
        <v>11078.390326209223</v>
      </c>
      <c r="C14" s="8">
        <v>15943.39820022497</v>
      </c>
      <c r="D14" s="8">
        <v>22212.887514060742</v>
      </c>
      <c r="E14" s="8">
        <v>29410.854893138356</v>
      </c>
      <c r="G14" s="8"/>
      <c r="H14" s="8"/>
      <c r="I14" s="8"/>
      <c r="J14" s="8"/>
    </row>
    <row r="15" spans="1:10" x14ac:dyDescent="0.25">
      <c r="A15">
        <v>1997</v>
      </c>
      <c r="B15" s="8">
        <v>8235.445796460177</v>
      </c>
      <c r="C15" s="8">
        <v>15679.277831858406</v>
      </c>
      <c r="D15" s="8">
        <v>21844.453230088493</v>
      </c>
      <c r="E15" s="8">
        <v>29616.991150442478</v>
      </c>
      <c r="G15" s="8"/>
      <c r="H15" s="8"/>
      <c r="I15" s="8"/>
      <c r="J15" s="8"/>
    </row>
    <row r="16" spans="1:10" x14ac:dyDescent="0.25">
      <c r="A16">
        <v>1998</v>
      </c>
      <c r="B16" s="8">
        <v>8154.2639649507128</v>
      </c>
      <c r="C16" s="8">
        <v>15524.717590361448</v>
      </c>
      <c r="D16" s="8">
        <v>21849.40933187295</v>
      </c>
      <c r="E16" s="8">
        <v>29693.36363636364</v>
      </c>
      <c r="G16" s="8"/>
      <c r="H16" s="8"/>
      <c r="I16" s="8"/>
      <c r="J16" s="8"/>
    </row>
    <row r="17" spans="1:10" x14ac:dyDescent="0.25">
      <c r="A17">
        <v>1999</v>
      </c>
      <c r="B17" s="8">
        <v>7920.2981700753489</v>
      </c>
      <c r="C17" s="8">
        <v>15257.338170075349</v>
      </c>
      <c r="D17" s="8">
        <v>21750.597093649081</v>
      </c>
      <c r="E17" s="8">
        <v>28807.85468245425</v>
      </c>
      <c r="G17" s="8"/>
      <c r="H17" s="8"/>
      <c r="I17" s="8"/>
      <c r="J17" s="8"/>
    </row>
    <row r="18" spans="1:10" x14ac:dyDescent="0.25">
      <c r="A18">
        <v>2000</v>
      </c>
      <c r="B18" s="8">
        <v>7717.8029350104825</v>
      </c>
      <c r="C18" s="8">
        <v>14861.054570230608</v>
      </c>
      <c r="D18" s="8">
        <v>21416.667023060796</v>
      </c>
      <c r="E18" s="8">
        <v>29194.748427672956</v>
      </c>
      <c r="G18" s="8"/>
      <c r="H18" s="8"/>
      <c r="I18" s="8"/>
      <c r="J18" s="8"/>
    </row>
    <row r="19" spans="1:10" x14ac:dyDescent="0.25">
      <c r="A19">
        <v>2001</v>
      </c>
      <c r="B19" s="8">
        <v>7924.900817995911</v>
      </c>
      <c r="C19" s="8">
        <v>13674.525766871166</v>
      </c>
      <c r="D19" s="8">
        <v>20154.287934560329</v>
      </c>
      <c r="E19" s="8">
        <v>30440.23995910021</v>
      </c>
      <c r="G19" s="8"/>
      <c r="H19" s="8"/>
      <c r="I19" s="8"/>
      <c r="J19" s="8"/>
    </row>
    <row r="20" spans="1:10" x14ac:dyDescent="0.25">
      <c r="A20">
        <v>2002</v>
      </c>
      <c r="B20" s="8">
        <v>8350.7099999999991</v>
      </c>
      <c r="C20" s="8">
        <v>14191.605259999998</v>
      </c>
      <c r="D20" s="8">
        <v>19900.112000000001</v>
      </c>
      <c r="E20" s="8">
        <v>28984.525999999998</v>
      </c>
      <c r="G20" s="8"/>
      <c r="H20" s="8"/>
      <c r="I20" s="8"/>
      <c r="J20" s="8"/>
    </row>
    <row r="21" spans="1:10" x14ac:dyDescent="0.25">
      <c r="A21">
        <v>2003</v>
      </c>
      <c r="B21" s="8">
        <v>8130.3020428015561</v>
      </c>
      <c r="C21" s="8">
        <v>13807.411245136185</v>
      </c>
      <c r="D21" s="8">
        <v>19588.166342412453</v>
      </c>
      <c r="E21" s="8">
        <v>28616.878891050583</v>
      </c>
      <c r="G21" s="8"/>
      <c r="H21" s="8"/>
      <c r="I21" s="8"/>
      <c r="J21" s="8"/>
    </row>
    <row r="22" spans="1:10" x14ac:dyDescent="0.25">
      <c r="A22">
        <v>2004</v>
      </c>
      <c r="B22" s="8">
        <v>8009.6542502387774</v>
      </c>
      <c r="C22" s="8">
        <v>13586.368338108883</v>
      </c>
      <c r="D22" s="8">
        <v>19492.412607449856</v>
      </c>
      <c r="E22" s="8">
        <v>28575.501910219675</v>
      </c>
      <c r="G22" s="8"/>
      <c r="H22" s="8"/>
      <c r="I22" s="8"/>
      <c r="J22" s="8"/>
    </row>
    <row r="23" spans="1:10" x14ac:dyDescent="0.25">
      <c r="A23">
        <v>2005</v>
      </c>
      <c r="B23" s="8">
        <v>8153.2691588785046</v>
      </c>
      <c r="C23" s="8">
        <v>13378.759813084112</v>
      </c>
      <c r="D23" s="8">
        <v>19423.787850467292</v>
      </c>
      <c r="E23" s="8">
        <v>28619.147663551401</v>
      </c>
      <c r="G23" s="8"/>
      <c r="H23" s="8"/>
      <c r="I23" s="8"/>
      <c r="J23" s="8"/>
    </row>
    <row r="24" spans="1:10" x14ac:dyDescent="0.25">
      <c r="A24">
        <v>2006</v>
      </c>
      <c r="B24" s="8">
        <v>8855.3991750687455</v>
      </c>
      <c r="C24" s="8">
        <v>13247.659468377637</v>
      </c>
      <c r="D24" s="8">
        <v>20708.287186067831</v>
      </c>
      <c r="E24" s="8">
        <v>29493.663153070582</v>
      </c>
      <c r="G24" s="8"/>
      <c r="H24" s="8"/>
      <c r="I24" s="8"/>
      <c r="J24" s="8"/>
    </row>
    <row r="25" spans="1:10" x14ac:dyDescent="0.25">
      <c r="A25">
        <v>2007</v>
      </c>
      <c r="B25" s="8">
        <v>9014.0076233183863</v>
      </c>
      <c r="C25" s="8">
        <v>13114.172538116592</v>
      </c>
      <c r="D25" s="8">
        <v>21248.757040358745</v>
      </c>
      <c r="E25" s="8">
        <v>29529.839910313902</v>
      </c>
      <c r="G25" s="8"/>
      <c r="H25" s="8"/>
      <c r="I25" s="8"/>
      <c r="J25" s="8"/>
    </row>
    <row r="26" spans="1:10" x14ac:dyDescent="0.25">
      <c r="A26">
        <v>2008</v>
      </c>
      <c r="B26" s="8">
        <v>8883.3439964943045</v>
      </c>
      <c r="C26" s="8">
        <v>12888.301524978089</v>
      </c>
      <c r="D26" s="8">
        <v>20942.918860648559</v>
      </c>
      <c r="E26" s="8">
        <v>29193.972392638039</v>
      </c>
      <c r="G26" s="8"/>
      <c r="H26" s="8"/>
      <c r="I26" s="8"/>
      <c r="J26" s="8"/>
    </row>
    <row r="27" spans="1:10" x14ac:dyDescent="0.25">
      <c r="A27">
        <v>2009</v>
      </c>
      <c r="B27" s="8">
        <v>8943.7333916083917</v>
      </c>
      <c r="C27" s="8">
        <v>12935.487989510488</v>
      </c>
      <c r="D27" s="8">
        <v>21085.072989510489</v>
      </c>
      <c r="E27" s="8">
        <v>29489.4256993007</v>
      </c>
      <c r="G27" s="8"/>
      <c r="H27" s="8"/>
      <c r="I27" s="8"/>
      <c r="J27" s="8"/>
    </row>
    <row r="28" spans="1:10" x14ac:dyDescent="0.25">
      <c r="A28">
        <v>2010</v>
      </c>
      <c r="B28" s="8">
        <v>9166.4660944206007</v>
      </c>
      <c r="C28" s="8">
        <v>13084.291321888411</v>
      </c>
      <c r="D28" s="8">
        <v>21070.303862660945</v>
      </c>
      <c r="E28" s="8">
        <v>29506.850214592276</v>
      </c>
      <c r="G28" s="8"/>
      <c r="H28" s="8"/>
      <c r="I28" s="8"/>
      <c r="J28" s="8"/>
    </row>
    <row r="29" spans="1:10" x14ac:dyDescent="0.25">
      <c r="A29">
        <v>2011</v>
      </c>
      <c r="B29" s="8">
        <v>9061.0452543786487</v>
      </c>
      <c r="C29" s="8">
        <v>12867.048198498747</v>
      </c>
      <c r="D29" s="8">
        <v>20917.939366138449</v>
      </c>
      <c r="E29" s="8">
        <v>29414.049824854043</v>
      </c>
      <c r="G29" s="8"/>
      <c r="H29" s="8"/>
      <c r="I29" s="8"/>
      <c r="J29" s="8"/>
    </row>
    <row r="30" spans="1:10" x14ac:dyDescent="0.25">
      <c r="A30">
        <v>2012</v>
      </c>
      <c r="B30" s="8">
        <v>9134.4133114215274</v>
      </c>
      <c r="C30" s="8">
        <v>12881.254724732949</v>
      </c>
      <c r="D30" s="8">
        <v>21043.921939194741</v>
      </c>
      <c r="E30" s="8">
        <v>29818.723089564501</v>
      </c>
      <c r="G30" s="8"/>
      <c r="H30" s="8"/>
      <c r="I30" s="8"/>
      <c r="J30" s="8"/>
    </row>
    <row r="31" spans="1:10" x14ac:dyDescent="0.25">
      <c r="A31">
        <v>2013</v>
      </c>
      <c r="B31" s="8">
        <v>9270.7487785016292</v>
      </c>
      <c r="C31" s="8">
        <v>12982.101197068405</v>
      </c>
      <c r="D31" s="8">
        <v>21251.064039087949</v>
      </c>
      <c r="E31" s="8">
        <v>30285.310781758959</v>
      </c>
      <c r="G31" s="8"/>
      <c r="H31" s="8"/>
      <c r="I31" s="8"/>
      <c r="J31" s="8"/>
    </row>
    <row r="32" spans="1:10" x14ac:dyDescent="0.25">
      <c r="A32">
        <v>2014</v>
      </c>
      <c r="B32" s="8">
        <v>9229.9025559105448</v>
      </c>
      <c r="C32" s="8">
        <v>12870.714856230034</v>
      </c>
      <c r="D32" s="8">
        <v>21055.795527156552</v>
      </c>
      <c r="E32" s="8">
        <v>30112.203674121407</v>
      </c>
      <c r="G32" s="8"/>
      <c r="H32" s="8"/>
      <c r="I32" s="8"/>
      <c r="J32" s="8"/>
    </row>
    <row r="33" spans="1:10" x14ac:dyDescent="0.25">
      <c r="A33">
        <v>2015</v>
      </c>
      <c r="B33" s="8">
        <v>9131.6469194312795</v>
      </c>
      <c r="C33" s="8">
        <v>12732.197472353871</v>
      </c>
      <c r="D33" s="8">
        <v>21810.465244865718</v>
      </c>
      <c r="E33" s="8">
        <v>31741.528436018958</v>
      </c>
      <c r="G33" s="8"/>
      <c r="H33" s="8"/>
      <c r="I33" s="8"/>
      <c r="J33" s="8"/>
    </row>
    <row r="34" spans="1:10" x14ac:dyDescent="0.25">
      <c r="A34">
        <v>2016</v>
      </c>
      <c r="B34" s="8">
        <v>9209.1440809968844</v>
      </c>
      <c r="C34" s="8">
        <v>12757.703356697819</v>
      </c>
      <c r="D34" s="8">
        <v>22213.899112149527</v>
      </c>
      <c r="E34" s="8">
        <v>33119.159766355137</v>
      </c>
      <c r="G34" s="8"/>
      <c r="H34" s="8"/>
      <c r="I34" s="8"/>
      <c r="J34" s="8"/>
    </row>
    <row r="35" spans="1:10" x14ac:dyDescent="0.25">
      <c r="A35">
        <v>2017</v>
      </c>
      <c r="B35" s="8">
        <v>9171.5467791411029</v>
      </c>
      <c r="C35" s="8">
        <v>12664.693182515337</v>
      </c>
      <c r="D35" s="8">
        <v>22434.642361963186</v>
      </c>
      <c r="E35" s="8">
        <v>34133.207546012265</v>
      </c>
      <c r="G35" s="8"/>
      <c r="H35" s="8"/>
      <c r="I35" s="8"/>
      <c r="J35" s="8"/>
    </row>
    <row r="36" spans="1:10" x14ac:dyDescent="0.25">
      <c r="A36">
        <v>2018</v>
      </c>
      <c r="B36" s="8">
        <v>8970.114692653673</v>
      </c>
      <c r="C36" s="8">
        <v>12384.451289355324</v>
      </c>
      <c r="D36" s="8">
        <v>22000.071694152924</v>
      </c>
      <c r="E36" s="8">
        <v>33477.765847076465</v>
      </c>
      <c r="G36" s="8"/>
      <c r="H36" s="8"/>
      <c r="I36" s="8"/>
      <c r="J36" s="8"/>
    </row>
    <row r="37" spans="1:10" x14ac:dyDescent="0.25">
      <c r="A37">
        <v>2019</v>
      </c>
      <c r="B37" s="8">
        <v>8804.5426470588245</v>
      </c>
      <c r="C37" s="8">
        <v>12150.540963235295</v>
      </c>
      <c r="D37" s="8">
        <v>21736.241279411763</v>
      </c>
      <c r="E37" s="8">
        <v>33095.662970588237</v>
      </c>
      <c r="G37" s="8"/>
      <c r="H37" s="8"/>
      <c r="I37" s="8"/>
      <c r="J37" s="8"/>
    </row>
    <row r="38" spans="1:10" x14ac:dyDescent="0.25">
      <c r="A38">
        <v>2020</v>
      </c>
      <c r="B38" s="8">
        <v>9301.664233576641</v>
      </c>
      <c r="C38" s="8">
        <v>13027.474029197079</v>
      </c>
      <c r="D38" s="8">
        <v>23499.574189781019</v>
      </c>
      <c r="E38" s="8">
        <v>35622.273459854012</v>
      </c>
      <c r="G38" s="8"/>
      <c r="H38" s="8"/>
      <c r="I38" s="8"/>
      <c r="J38" s="8"/>
    </row>
    <row r="39" spans="1:10" x14ac:dyDescent="0.25">
      <c r="A39">
        <v>2021</v>
      </c>
      <c r="B39" s="8">
        <v>9527.3026129943519</v>
      </c>
      <c r="C39" s="8">
        <v>13134.416991525426</v>
      </c>
      <c r="D39" s="8">
        <v>24014.506807909605</v>
      </c>
      <c r="E39" s="8">
        <v>34737.764576271191</v>
      </c>
      <c r="G39" s="8"/>
      <c r="H39" s="8"/>
      <c r="I39" s="8"/>
      <c r="J39" s="8"/>
    </row>
    <row r="40" spans="1:10" x14ac:dyDescent="0.25">
      <c r="A40">
        <v>2022</v>
      </c>
      <c r="B40" s="25">
        <v>10101.476521164022</v>
      </c>
      <c r="C40" s="25">
        <v>13501.191362433865</v>
      </c>
      <c r="D40" s="25">
        <v>23118.180105820109</v>
      </c>
      <c r="E40" s="25">
        <v>35594.847103174601</v>
      </c>
    </row>
    <row r="41" spans="1:10" x14ac:dyDescent="0.25">
      <c r="A41">
        <v>2023</v>
      </c>
      <c r="B41" s="25">
        <v>9426.1180776575438</v>
      </c>
      <c r="C41" s="25">
        <v>12705.753736473585</v>
      </c>
      <c r="D41" s="25">
        <v>22500.886900063655</v>
      </c>
      <c r="E41" s="25">
        <v>35063.110872056022</v>
      </c>
    </row>
    <row r="42" spans="1:10" ht="15.75" thickBot="1" x14ac:dyDescent="0.3">
      <c r="A42">
        <v>2024</v>
      </c>
      <c r="B42" s="25">
        <v>9414.5</v>
      </c>
      <c r="C42" s="25">
        <v>15116.67</v>
      </c>
      <c r="D42" s="25">
        <v>22710.46</v>
      </c>
      <c r="E42" s="25">
        <v>35482.04</v>
      </c>
    </row>
    <row r="43" spans="1:10" x14ac:dyDescent="0.25">
      <c r="A43" s="22"/>
      <c r="B43" s="23"/>
      <c r="C43" s="23"/>
      <c r="D43" s="23"/>
      <c r="E43" s="23"/>
    </row>
    <row r="44" spans="1:10" x14ac:dyDescent="0.25">
      <c r="A44" s="45" t="s">
        <v>10</v>
      </c>
      <c r="B44" s="45"/>
      <c r="C44" s="45"/>
      <c r="D44" s="45"/>
      <c r="E44" s="45"/>
    </row>
  </sheetData>
  <mergeCells count="3">
    <mergeCell ref="A44:E44"/>
    <mergeCell ref="A2:E2"/>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DD28-1063-4287-8ABC-E215FCA680F3}">
  <dimension ref="A1:E44"/>
  <sheetViews>
    <sheetView workbookViewId="0">
      <pane ySplit="3" topLeftCell="A34" activePane="bottomLeft" state="frozen"/>
      <selection pane="bottomLeft" activeCell="B42" sqref="B42:E42"/>
    </sheetView>
  </sheetViews>
  <sheetFormatPr defaultColWidth="8.85546875" defaultRowHeight="15" x14ac:dyDescent="0.25"/>
  <cols>
    <col min="1" max="1" width="8.7109375" customWidth="1"/>
    <col min="2" max="5" width="18.7109375" customWidth="1"/>
  </cols>
  <sheetData>
    <row r="1" spans="1:5" x14ac:dyDescent="0.25">
      <c r="A1" s="46" t="s">
        <v>34</v>
      </c>
      <c r="B1" s="46"/>
      <c r="C1" s="46"/>
      <c r="D1" s="46"/>
      <c r="E1" s="46"/>
    </row>
    <row r="2" spans="1:5" ht="29.25" customHeight="1" thickBot="1" x14ac:dyDescent="0.3">
      <c r="A2" s="44" t="s">
        <v>68</v>
      </c>
      <c r="B2" s="44"/>
      <c r="C2" s="44"/>
      <c r="D2" s="44"/>
      <c r="E2" s="44"/>
    </row>
    <row r="3" spans="1:5" ht="45.75" thickBot="1" x14ac:dyDescent="0.3">
      <c r="A3" s="37" t="s">
        <v>33</v>
      </c>
      <c r="B3" s="30" t="s">
        <v>20</v>
      </c>
      <c r="C3" s="30" t="s">
        <v>21</v>
      </c>
      <c r="D3" s="30" t="s">
        <v>22</v>
      </c>
      <c r="E3" s="30" t="s">
        <v>23</v>
      </c>
    </row>
    <row r="4" spans="1:5" x14ac:dyDescent="0.25">
      <c r="A4">
        <v>1986</v>
      </c>
      <c r="B4" s="8">
        <v>4626</v>
      </c>
      <c r="C4" s="42" t="s">
        <v>56</v>
      </c>
      <c r="D4" s="8">
        <v>9074</v>
      </c>
      <c r="E4" s="8">
        <v>11769</v>
      </c>
    </row>
    <row r="5" spans="1:5" x14ac:dyDescent="0.25">
      <c r="A5">
        <v>1987</v>
      </c>
      <c r="B5" s="42" t="s">
        <v>56</v>
      </c>
      <c r="C5" s="42" t="s">
        <v>56</v>
      </c>
      <c r="D5" s="42" t="s">
        <v>56</v>
      </c>
      <c r="E5" s="42" t="s">
        <v>56</v>
      </c>
    </row>
    <row r="6" spans="1:5" x14ac:dyDescent="0.25">
      <c r="A6">
        <v>1988</v>
      </c>
      <c r="B6" s="42" t="s">
        <v>56</v>
      </c>
      <c r="C6" s="42" t="s">
        <v>56</v>
      </c>
      <c r="D6" s="42" t="s">
        <v>56</v>
      </c>
      <c r="E6" s="42" t="s">
        <v>56</v>
      </c>
    </row>
    <row r="7" spans="1:5" x14ac:dyDescent="0.25">
      <c r="A7">
        <v>1989</v>
      </c>
      <c r="B7" s="8">
        <v>5950</v>
      </c>
      <c r="C7" s="8">
        <v>7810</v>
      </c>
      <c r="D7" s="8">
        <v>10600</v>
      </c>
      <c r="E7" s="8">
        <v>14086</v>
      </c>
    </row>
    <row r="8" spans="1:5" x14ac:dyDescent="0.25">
      <c r="A8">
        <v>1990</v>
      </c>
      <c r="B8" s="8">
        <v>6029.5</v>
      </c>
      <c r="C8" s="8">
        <v>8219.8700000000008</v>
      </c>
      <c r="D8" s="8">
        <v>11228.68</v>
      </c>
      <c r="E8" s="8">
        <v>14377</v>
      </c>
    </row>
    <row r="9" spans="1:5" x14ac:dyDescent="0.25">
      <c r="A9">
        <v>1991</v>
      </c>
      <c r="B9" s="8">
        <v>6187</v>
      </c>
      <c r="C9" s="8">
        <v>8698</v>
      </c>
      <c r="D9" s="8">
        <v>11961</v>
      </c>
      <c r="E9" s="8">
        <v>15065</v>
      </c>
    </row>
    <row r="10" spans="1:5" x14ac:dyDescent="0.25">
      <c r="A10">
        <v>1992</v>
      </c>
      <c r="B10" s="8">
        <v>6096</v>
      </c>
      <c r="C10" s="8">
        <v>8632</v>
      </c>
      <c r="D10" s="8">
        <v>12060</v>
      </c>
      <c r="E10" s="8">
        <v>15046</v>
      </c>
    </row>
    <row r="11" spans="1:5" x14ac:dyDescent="0.25">
      <c r="A11">
        <v>1993</v>
      </c>
      <c r="B11" s="8">
        <v>6100</v>
      </c>
      <c r="C11" s="8">
        <v>8637</v>
      </c>
      <c r="D11" s="8">
        <v>12079.7</v>
      </c>
      <c r="E11" s="8">
        <v>15111</v>
      </c>
    </row>
    <row r="12" spans="1:5" x14ac:dyDescent="0.25">
      <c r="A12">
        <v>1994</v>
      </c>
      <c r="B12" s="8">
        <v>6103</v>
      </c>
      <c r="C12" s="8">
        <v>8781.8799999999992</v>
      </c>
      <c r="D12" s="8">
        <v>12246.43</v>
      </c>
      <c r="E12" s="8">
        <v>15120</v>
      </c>
    </row>
    <row r="13" spans="1:5" x14ac:dyDescent="0.25">
      <c r="A13">
        <v>1995</v>
      </c>
      <c r="B13" s="8">
        <v>6103</v>
      </c>
      <c r="C13" s="8">
        <v>8808</v>
      </c>
      <c r="D13" s="8">
        <v>12271</v>
      </c>
      <c r="E13" s="8">
        <v>15120</v>
      </c>
    </row>
    <row r="14" spans="1:5" x14ac:dyDescent="0.25">
      <c r="A14">
        <v>1996</v>
      </c>
      <c r="B14" s="8">
        <v>6121</v>
      </c>
      <c r="C14" s="8">
        <v>8809</v>
      </c>
      <c r="D14" s="8">
        <v>12273</v>
      </c>
      <c r="E14" s="8">
        <v>16250</v>
      </c>
    </row>
    <row r="15" spans="1:5" x14ac:dyDescent="0.25">
      <c r="A15">
        <v>1997</v>
      </c>
      <c r="B15" s="8">
        <v>4627</v>
      </c>
      <c r="C15" s="8">
        <v>8809.24</v>
      </c>
      <c r="D15" s="8">
        <v>12273.08</v>
      </c>
      <c r="E15" s="8">
        <v>16640</v>
      </c>
    </row>
    <row r="16" spans="1:5" x14ac:dyDescent="0.25">
      <c r="A16">
        <v>1998</v>
      </c>
      <c r="B16" s="8">
        <v>4627</v>
      </c>
      <c r="C16" s="8">
        <v>8809.24</v>
      </c>
      <c r="D16" s="8">
        <v>12398.08</v>
      </c>
      <c r="E16" s="8">
        <v>16849</v>
      </c>
    </row>
    <row r="17" spans="1:5" x14ac:dyDescent="0.25">
      <c r="A17">
        <v>1999</v>
      </c>
      <c r="B17" s="8">
        <v>4573</v>
      </c>
      <c r="C17" s="8">
        <v>8809.24</v>
      </c>
      <c r="D17" s="8">
        <v>12558.3</v>
      </c>
      <c r="E17" s="8">
        <v>16633</v>
      </c>
    </row>
    <row r="18" spans="1:5" x14ac:dyDescent="0.25">
      <c r="A18">
        <v>2000</v>
      </c>
      <c r="B18" s="8">
        <v>4576</v>
      </c>
      <c r="C18" s="8">
        <v>8811.34</v>
      </c>
      <c r="D18" s="8">
        <v>12698.26</v>
      </c>
      <c r="E18" s="8">
        <v>17310</v>
      </c>
    </row>
    <row r="19" spans="1:5" x14ac:dyDescent="0.25">
      <c r="A19">
        <v>2001</v>
      </c>
      <c r="B19" s="8">
        <v>4817</v>
      </c>
      <c r="C19" s="8">
        <v>8311.7999999999993</v>
      </c>
      <c r="D19" s="8">
        <v>12250.4</v>
      </c>
      <c r="E19" s="8">
        <v>18502.52</v>
      </c>
    </row>
    <row r="20" spans="1:5" x14ac:dyDescent="0.25">
      <c r="A20">
        <v>2002</v>
      </c>
      <c r="B20" s="8">
        <v>5190</v>
      </c>
      <c r="C20" s="8">
        <v>8820.14</v>
      </c>
      <c r="D20" s="8">
        <v>12368</v>
      </c>
      <c r="E20" s="8">
        <v>18014</v>
      </c>
    </row>
    <row r="21" spans="1:5" x14ac:dyDescent="0.25">
      <c r="A21">
        <v>2003</v>
      </c>
      <c r="B21" s="8">
        <v>5194.5</v>
      </c>
      <c r="C21" s="8">
        <v>8821.64</v>
      </c>
      <c r="D21" s="8">
        <v>12515</v>
      </c>
      <c r="E21" s="8">
        <v>18283.5</v>
      </c>
    </row>
    <row r="22" spans="1:5" x14ac:dyDescent="0.25">
      <c r="A22">
        <v>2004</v>
      </c>
      <c r="B22" s="8">
        <v>5212</v>
      </c>
      <c r="C22" s="8">
        <v>8840.85</v>
      </c>
      <c r="D22" s="8">
        <v>12684</v>
      </c>
      <c r="E22" s="8">
        <v>18594.5</v>
      </c>
    </row>
    <row r="23" spans="1:5" x14ac:dyDescent="0.25">
      <c r="A23">
        <v>2005</v>
      </c>
      <c r="B23" s="8">
        <v>5422</v>
      </c>
      <c r="C23" s="8">
        <v>8897</v>
      </c>
      <c r="D23" s="8">
        <v>12917</v>
      </c>
      <c r="E23" s="8">
        <v>19032</v>
      </c>
    </row>
    <row r="24" spans="1:5" x14ac:dyDescent="0.25">
      <c r="A24">
        <v>2006</v>
      </c>
      <c r="B24" s="8">
        <v>6004.5</v>
      </c>
      <c r="C24" s="8">
        <v>8982.7199999999993</v>
      </c>
      <c r="D24" s="8">
        <v>14041.48</v>
      </c>
      <c r="E24" s="8">
        <v>19998.5</v>
      </c>
    </row>
    <row r="25" spans="1:5" x14ac:dyDescent="0.25">
      <c r="A25">
        <v>2007</v>
      </c>
      <c r="B25" s="8">
        <v>6246.5</v>
      </c>
      <c r="C25" s="8">
        <v>9087.82</v>
      </c>
      <c r="D25" s="8">
        <v>14724.9</v>
      </c>
      <c r="E25" s="8">
        <v>20463.5</v>
      </c>
    </row>
    <row r="26" spans="1:5" x14ac:dyDescent="0.25">
      <c r="A26">
        <v>2008</v>
      </c>
      <c r="B26" s="8">
        <v>6299.5</v>
      </c>
      <c r="C26" s="8">
        <v>9139.56</v>
      </c>
      <c r="D26" s="8">
        <v>14851.380000000001</v>
      </c>
      <c r="E26" s="8">
        <v>20702.5</v>
      </c>
    </row>
    <row r="27" spans="1:5" x14ac:dyDescent="0.25">
      <c r="A27">
        <v>2009</v>
      </c>
      <c r="B27" s="8">
        <v>6359</v>
      </c>
      <c r="C27" s="8">
        <v>9197.14</v>
      </c>
      <c r="D27" s="8">
        <v>14991.5</v>
      </c>
      <c r="E27" s="8">
        <v>20967</v>
      </c>
    </row>
    <row r="28" spans="1:5" x14ac:dyDescent="0.25">
      <c r="A28">
        <v>2010</v>
      </c>
      <c r="B28" s="8">
        <v>6637</v>
      </c>
      <c r="C28" s="8">
        <v>9473.7099999999991</v>
      </c>
      <c r="D28" s="8">
        <v>15256</v>
      </c>
      <c r="E28" s="8">
        <v>21364.5</v>
      </c>
    </row>
    <row r="29" spans="1:5" x14ac:dyDescent="0.25">
      <c r="A29">
        <v>2011</v>
      </c>
      <c r="B29" s="8">
        <v>6752.14</v>
      </c>
      <c r="C29" s="8">
        <v>9588.31</v>
      </c>
      <c r="D29" s="8">
        <v>15587.7</v>
      </c>
      <c r="E29" s="8">
        <v>21918.86</v>
      </c>
    </row>
    <row r="30" spans="1:5" x14ac:dyDescent="0.25">
      <c r="A30">
        <v>2012</v>
      </c>
      <c r="B30" s="8">
        <v>6909</v>
      </c>
      <c r="C30" s="8">
        <v>9743</v>
      </c>
      <c r="D30" s="8">
        <v>15917</v>
      </c>
      <c r="E30" s="8">
        <v>22554</v>
      </c>
    </row>
    <row r="31" spans="1:5" x14ac:dyDescent="0.25">
      <c r="A31">
        <v>2013</v>
      </c>
      <c r="B31" s="8">
        <v>7075.5</v>
      </c>
      <c r="C31" s="8">
        <v>9908.0300000000007</v>
      </c>
      <c r="D31" s="8">
        <v>16218.96</v>
      </c>
      <c r="E31" s="8">
        <v>23113.96</v>
      </c>
    </row>
    <row r="32" spans="1:5" x14ac:dyDescent="0.25">
      <c r="A32">
        <v>2014</v>
      </c>
      <c r="B32" s="8">
        <v>7182</v>
      </c>
      <c r="C32" s="8">
        <v>10015</v>
      </c>
      <c r="D32" s="8">
        <v>16384</v>
      </c>
      <c r="E32" s="8">
        <v>23431</v>
      </c>
    </row>
    <row r="33" spans="1:5" x14ac:dyDescent="0.25">
      <c r="A33">
        <v>2015</v>
      </c>
      <c r="B33" s="8">
        <v>7185</v>
      </c>
      <c r="C33" s="8">
        <v>10018</v>
      </c>
      <c r="D33" s="8">
        <v>17161</v>
      </c>
      <c r="E33" s="8">
        <v>24975</v>
      </c>
    </row>
    <row r="34" spans="1:5" x14ac:dyDescent="0.25">
      <c r="A34">
        <v>2016</v>
      </c>
      <c r="B34" s="8">
        <v>7349</v>
      </c>
      <c r="C34" s="8">
        <v>10180.790000000001</v>
      </c>
      <c r="D34" s="8">
        <v>17726.939999999999</v>
      </c>
      <c r="E34" s="8">
        <v>26429.46</v>
      </c>
    </row>
    <row r="35" spans="1:5" x14ac:dyDescent="0.25">
      <c r="A35">
        <v>2017</v>
      </c>
      <c r="B35" s="8">
        <v>7433</v>
      </c>
      <c r="C35" s="8">
        <v>10263.99</v>
      </c>
      <c r="D35" s="8">
        <v>18181.96</v>
      </c>
      <c r="E35" s="8">
        <v>27662.959999999999</v>
      </c>
    </row>
    <row r="36" spans="1:5" x14ac:dyDescent="0.25">
      <c r="A36">
        <v>2018</v>
      </c>
      <c r="B36" s="8">
        <v>7437</v>
      </c>
      <c r="C36" s="8">
        <v>10267.780000000001</v>
      </c>
      <c r="D36" s="8">
        <v>18239.96</v>
      </c>
      <c r="E36" s="8">
        <v>27755.96</v>
      </c>
    </row>
    <row r="37" spans="1:5" x14ac:dyDescent="0.25">
      <c r="A37">
        <v>2019</v>
      </c>
      <c r="B37" s="8">
        <v>7442</v>
      </c>
      <c r="C37" s="8">
        <v>10270.19</v>
      </c>
      <c r="D37" s="8">
        <v>18372.46</v>
      </c>
      <c r="E37" s="8">
        <v>27973.96</v>
      </c>
    </row>
    <row r="38" spans="1:5" x14ac:dyDescent="0.25">
      <c r="A38">
        <v>2020</v>
      </c>
      <c r="B38" s="8">
        <v>7920</v>
      </c>
      <c r="C38" s="8">
        <v>11092.38</v>
      </c>
      <c r="D38" s="8">
        <v>20008.96</v>
      </c>
      <c r="E38" s="8">
        <v>30330.959999999999</v>
      </c>
    </row>
    <row r="39" spans="1:5" x14ac:dyDescent="0.25">
      <c r="A39">
        <v>2021</v>
      </c>
      <c r="B39" s="8">
        <v>8384.5</v>
      </c>
      <c r="C39" s="8">
        <v>11558.94</v>
      </c>
      <c r="D39" s="8">
        <v>21133.96</v>
      </c>
      <c r="E39" s="8">
        <v>30570.959999999999</v>
      </c>
    </row>
    <row r="40" spans="1:5" x14ac:dyDescent="0.25">
      <c r="A40">
        <v>2022</v>
      </c>
      <c r="B40" s="26">
        <v>9492.5</v>
      </c>
      <c r="C40" s="26">
        <v>12687.26</v>
      </c>
      <c r="D40" s="26">
        <v>21724.48</v>
      </c>
      <c r="E40" s="26">
        <v>33448.979999999996</v>
      </c>
    </row>
    <row r="41" spans="1:5" x14ac:dyDescent="0.25">
      <c r="A41">
        <v>2023</v>
      </c>
      <c r="B41" s="26">
        <v>9203.5</v>
      </c>
      <c r="C41" s="26">
        <v>12405.68</v>
      </c>
      <c r="D41" s="26">
        <v>21969.48</v>
      </c>
      <c r="E41" s="26">
        <v>34235.019999999997</v>
      </c>
    </row>
    <row r="42" spans="1:5" ht="15.75" thickBot="1" x14ac:dyDescent="0.3">
      <c r="A42">
        <v>2024</v>
      </c>
      <c r="B42" s="25">
        <v>9414.5</v>
      </c>
      <c r="C42" s="25">
        <v>15116.67</v>
      </c>
      <c r="D42" s="25">
        <v>22710.46</v>
      </c>
      <c r="E42" s="25">
        <v>35482.04</v>
      </c>
    </row>
    <row r="43" spans="1:5" x14ac:dyDescent="0.25">
      <c r="A43" s="22"/>
      <c r="B43" s="22"/>
      <c r="C43" s="22"/>
      <c r="D43" s="22"/>
      <c r="E43" s="22"/>
    </row>
    <row r="44" spans="1:5" x14ac:dyDescent="0.25">
      <c r="A44" s="45" t="s">
        <v>10</v>
      </c>
      <c r="B44" s="45"/>
      <c r="C44" s="45"/>
      <c r="D44" s="45"/>
      <c r="E44" s="45"/>
    </row>
  </sheetData>
  <mergeCells count="3">
    <mergeCell ref="A44:E44"/>
    <mergeCell ref="A1:E1"/>
    <mergeCell ref="A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4"/>
  <sheetViews>
    <sheetView workbookViewId="0">
      <selection sqref="A1:E1"/>
    </sheetView>
  </sheetViews>
  <sheetFormatPr defaultColWidth="8.85546875" defaultRowHeight="15" x14ac:dyDescent="0.25"/>
  <cols>
    <col min="1" max="1" width="38.42578125" customWidth="1"/>
    <col min="2" max="4" width="18.42578125" customWidth="1"/>
    <col min="5" max="5" width="19.42578125" customWidth="1"/>
  </cols>
  <sheetData>
    <row r="1" spans="1:5" x14ac:dyDescent="0.25">
      <c r="A1" s="46" t="s">
        <v>35</v>
      </c>
      <c r="B1" s="46"/>
      <c r="C1" s="46"/>
      <c r="D1" s="46"/>
      <c r="E1" s="46"/>
    </row>
    <row r="2" spans="1:5" ht="30" customHeight="1" thickBot="1" x14ac:dyDescent="0.3">
      <c r="A2" s="44" t="s">
        <v>69</v>
      </c>
      <c r="B2" s="44"/>
      <c r="C2" s="44"/>
      <c r="D2" s="44"/>
      <c r="E2" s="44"/>
    </row>
    <row r="3" spans="1:5" ht="45.75" thickBot="1" x14ac:dyDescent="0.3">
      <c r="A3" s="29" t="s">
        <v>36</v>
      </c>
      <c r="B3" s="30" t="s">
        <v>37</v>
      </c>
      <c r="C3" s="30" t="s">
        <v>21</v>
      </c>
      <c r="D3" s="30" t="s">
        <v>22</v>
      </c>
      <c r="E3" s="30" t="s">
        <v>23</v>
      </c>
    </row>
    <row r="4" spans="1:5" ht="15.75" thickBot="1" x14ac:dyDescent="0.3">
      <c r="A4" s="33" t="s">
        <v>38</v>
      </c>
      <c r="B4" s="34">
        <v>9414.5</v>
      </c>
      <c r="C4" s="34">
        <v>15116.67</v>
      </c>
      <c r="D4" s="34">
        <v>22710.46</v>
      </c>
      <c r="E4" s="34">
        <v>35482.04</v>
      </c>
    </row>
    <row r="5" spans="1:5" ht="15" customHeight="1" x14ac:dyDescent="0.25">
      <c r="A5" s="31" t="s">
        <v>39</v>
      </c>
      <c r="B5" s="32"/>
      <c r="C5" s="32"/>
      <c r="D5" s="32"/>
      <c r="E5" s="32"/>
    </row>
    <row r="6" spans="1:5" ht="15" customHeight="1" x14ac:dyDescent="0.25">
      <c r="A6" s="4" t="s">
        <v>40</v>
      </c>
      <c r="B6" s="6">
        <v>28006.390194271153</v>
      </c>
      <c r="C6" s="6">
        <v>28006.390194271153</v>
      </c>
      <c r="D6" s="6">
        <v>39607.016845851125</v>
      </c>
      <c r="E6" s="6">
        <v>56012.780388542305</v>
      </c>
    </row>
    <row r="7" spans="1:5" ht="15" customHeight="1" x14ac:dyDescent="0.25">
      <c r="A7" s="4" t="s">
        <v>41</v>
      </c>
      <c r="B7" s="7">
        <f>B4-B6</f>
        <v>-18591.890194271153</v>
      </c>
      <c r="C7" s="7">
        <f t="shared" ref="C7:E7" si="0">C4-C6</f>
        <v>-12889.720194271153</v>
      </c>
      <c r="D7" s="7">
        <f t="shared" si="0"/>
        <v>-16896.556845851126</v>
      </c>
      <c r="E7" s="7">
        <f t="shared" si="0"/>
        <v>-20530.740388542305</v>
      </c>
    </row>
    <row r="8" spans="1:5" ht="15" customHeight="1" thickBot="1" x14ac:dyDescent="0.3">
      <c r="A8" s="35" t="s">
        <v>42</v>
      </c>
      <c r="B8" s="36">
        <f>B4/B6</f>
        <v>0.33615542505459284</v>
      </c>
      <c r="C8" s="36">
        <f t="shared" ref="C8:E8" si="1">C4/C6</f>
        <v>0.53975788722290208</v>
      </c>
      <c r="D8" s="36">
        <f t="shared" si="1"/>
        <v>0.57339486304631759</v>
      </c>
      <c r="E8" s="36">
        <f t="shared" si="1"/>
        <v>0.63346328737607227</v>
      </c>
    </row>
    <row r="9" spans="1:5" ht="15" customHeight="1" x14ac:dyDescent="0.25">
      <c r="A9" s="41" t="s">
        <v>43</v>
      </c>
      <c r="B9" s="5"/>
      <c r="C9" s="5"/>
      <c r="D9" s="5"/>
      <c r="E9" s="5"/>
    </row>
    <row r="10" spans="1:5" ht="15" customHeight="1" x14ac:dyDescent="0.25">
      <c r="A10" s="4" t="s">
        <v>44</v>
      </c>
      <c r="B10" s="10">
        <f>B6*0.75</f>
        <v>21004.792645703365</v>
      </c>
      <c r="C10" s="10">
        <f t="shared" ref="C10:E10" si="2">C6*0.75</f>
        <v>21004.792645703365</v>
      </c>
      <c r="D10" s="10">
        <f t="shared" si="2"/>
        <v>29705.262634388346</v>
      </c>
      <c r="E10" s="10">
        <f t="shared" si="2"/>
        <v>42009.585291406729</v>
      </c>
    </row>
    <row r="11" spans="1:5" ht="15" customHeight="1" x14ac:dyDescent="0.25">
      <c r="A11" s="4" t="s">
        <v>45</v>
      </c>
      <c r="B11" s="6">
        <f>B4-B10</f>
        <v>-11590.292645703365</v>
      </c>
      <c r="C11" s="6">
        <f t="shared" ref="C11:E11" si="3">C4-C10</f>
        <v>-5888.1226457033645</v>
      </c>
      <c r="D11" s="6">
        <f t="shared" si="3"/>
        <v>-6994.8026343883466</v>
      </c>
      <c r="E11" s="6">
        <f t="shared" si="3"/>
        <v>-6527.5452914067282</v>
      </c>
    </row>
    <row r="12" spans="1:5" ht="15" customHeight="1" thickBot="1" x14ac:dyDescent="0.3">
      <c r="A12" s="4" t="s">
        <v>46</v>
      </c>
      <c r="B12" s="5">
        <f>B4/B10</f>
        <v>0.44820723340612378</v>
      </c>
      <c r="C12" s="5">
        <f t="shared" ref="C12:E12" si="4">C4/C10</f>
        <v>0.71967718296386951</v>
      </c>
      <c r="D12" s="5">
        <f t="shared" si="4"/>
        <v>0.76452648406175672</v>
      </c>
      <c r="E12" s="5">
        <f t="shared" si="4"/>
        <v>0.84461771650142969</v>
      </c>
    </row>
    <row r="13" spans="1:5" ht="15" customHeight="1" x14ac:dyDescent="0.25">
      <c r="A13" s="18" t="s">
        <v>47</v>
      </c>
      <c r="B13" s="19"/>
      <c r="C13" s="19"/>
      <c r="D13" s="19"/>
      <c r="E13" s="19"/>
    </row>
    <row r="14" spans="1:5" ht="15" customHeight="1" x14ac:dyDescent="0.25">
      <c r="A14" s="4" t="s">
        <v>48</v>
      </c>
      <c r="B14" s="27">
        <v>30986.820496499047</v>
      </c>
      <c r="C14" s="27">
        <v>30986.820496499047</v>
      </c>
      <c r="D14" s="27">
        <v>43821.94971355825</v>
      </c>
      <c r="E14" s="27">
        <v>61973.640992998095</v>
      </c>
    </row>
    <row r="15" spans="1:5" ht="15" customHeight="1" x14ac:dyDescent="0.25">
      <c r="A15" s="4" t="s">
        <v>49</v>
      </c>
      <c r="B15" s="6">
        <f>B4-B14</f>
        <v>-21572.320496499047</v>
      </c>
      <c r="C15" s="6">
        <f t="shared" ref="C15:E15" si="5">C4-C14</f>
        <v>-15870.150496499047</v>
      </c>
      <c r="D15" s="6">
        <f t="shared" si="5"/>
        <v>-21111.489713558251</v>
      </c>
      <c r="E15" s="6">
        <f t="shared" si="5"/>
        <v>-26491.600992998094</v>
      </c>
    </row>
    <row r="16" spans="1:5" ht="15" customHeight="1" thickBot="1" x14ac:dyDescent="0.3">
      <c r="A16" s="35" t="s">
        <v>50</v>
      </c>
      <c r="B16" s="36">
        <f>B4/B14</f>
        <v>0.3038227171795076</v>
      </c>
      <c r="C16" s="36">
        <f t="shared" ref="C16:E16" si="6">C4/C14</f>
        <v>0.48784191981581043</v>
      </c>
      <c r="D16" s="36">
        <f t="shared" si="6"/>
        <v>0.51824394278316466</v>
      </c>
      <c r="E16" s="36">
        <f t="shared" si="6"/>
        <v>0.57253437802708462</v>
      </c>
    </row>
    <row r="17" spans="1:6" ht="15" customHeight="1" x14ac:dyDescent="0.25">
      <c r="A17" s="31" t="s">
        <v>51</v>
      </c>
      <c r="B17" s="32"/>
      <c r="C17" s="32"/>
      <c r="D17" s="32"/>
      <c r="E17" s="32"/>
    </row>
    <row r="18" spans="1:6" ht="15" customHeight="1" x14ac:dyDescent="0.25">
      <c r="A18" s="4" t="s">
        <v>52</v>
      </c>
      <c r="B18" s="6">
        <v>25909</v>
      </c>
      <c r="C18" s="6">
        <v>25909</v>
      </c>
      <c r="D18" s="6">
        <v>31533</v>
      </c>
      <c r="E18" s="6">
        <v>48986</v>
      </c>
    </row>
    <row r="19" spans="1:6" ht="15" customHeight="1" x14ac:dyDescent="0.25">
      <c r="A19" s="4" t="s">
        <v>53</v>
      </c>
      <c r="B19" s="6">
        <f>B4-B18</f>
        <v>-16494.5</v>
      </c>
      <c r="C19" s="6">
        <f t="shared" ref="C19:E19" si="7">C4-C18</f>
        <v>-10792.33</v>
      </c>
      <c r="D19" s="6">
        <f t="shared" si="7"/>
        <v>-8822.5400000000009</v>
      </c>
      <c r="E19" s="6">
        <f t="shared" si="7"/>
        <v>-13503.96</v>
      </c>
    </row>
    <row r="20" spans="1:6" ht="15" customHeight="1" thickBot="1" x14ac:dyDescent="0.3">
      <c r="A20" s="35" t="s">
        <v>54</v>
      </c>
      <c r="B20" s="36">
        <f>B4/B18</f>
        <v>0.3633679416419005</v>
      </c>
      <c r="C20" s="36">
        <f t="shared" ref="C20:D20" si="8">C4/C18</f>
        <v>0.58345246825427455</v>
      </c>
      <c r="D20" s="36">
        <f t="shared" si="8"/>
        <v>0.72021247581898329</v>
      </c>
      <c r="E20" s="36">
        <f>E4/E18</f>
        <v>0.72433021679663578</v>
      </c>
    </row>
    <row r="22" spans="1:6" ht="33" customHeight="1" x14ac:dyDescent="0.25">
      <c r="A22" s="44" t="s">
        <v>71</v>
      </c>
      <c r="B22" s="44"/>
      <c r="C22" s="44"/>
      <c r="D22" s="44"/>
      <c r="E22" s="44"/>
      <c r="F22" s="53"/>
    </row>
    <row r="23" spans="1:6" ht="15" customHeight="1" x14ac:dyDescent="0.25">
      <c r="A23" s="54" t="s">
        <v>70</v>
      </c>
      <c r="B23" s="54"/>
      <c r="C23" s="54"/>
      <c r="D23" s="54"/>
      <c r="E23" s="54"/>
      <c r="F23" s="53"/>
    </row>
    <row r="24" spans="1:6" x14ac:dyDescent="0.25">
      <c r="A24" s="45" t="s">
        <v>10</v>
      </c>
      <c r="B24" s="45"/>
      <c r="C24" s="45"/>
      <c r="D24" s="45"/>
      <c r="E24" s="45"/>
    </row>
  </sheetData>
  <mergeCells count="5">
    <mergeCell ref="A24:E24"/>
    <mergeCell ref="A2:E2"/>
    <mergeCell ref="A1:E1"/>
    <mergeCell ref="A22:E22"/>
    <mergeCell ref="A23:E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90A6-3046-7C4D-8511-78A445B03300}">
  <dimension ref="A1:E28"/>
  <sheetViews>
    <sheetView workbookViewId="0">
      <pane ySplit="3" topLeftCell="A4" activePane="bottomLeft" state="frozen"/>
      <selection pane="bottomLeft" sqref="A1:E1"/>
    </sheetView>
  </sheetViews>
  <sheetFormatPr defaultColWidth="11.42578125" defaultRowHeight="15" x14ac:dyDescent="0.25"/>
  <cols>
    <col min="1" max="1" width="8.7109375" customWidth="1"/>
    <col min="2" max="5" width="18.7109375" customWidth="1"/>
  </cols>
  <sheetData>
    <row r="1" spans="1:5" x14ac:dyDescent="0.25">
      <c r="A1" s="50" t="s">
        <v>55</v>
      </c>
      <c r="B1" s="50"/>
      <c r="C1" s="50"/>
      <c r="D1" s="50"/>
      <c r="E1" s="50"/>
    </row>
    <row r="2" spans="1:5" ht="34.5" customHeight="1" thickBot="1" x14ac:dyDescent="0.3">
      <c r="A2" s="51" t="s">
        <v>72</v>
      </c>
      <c r="B2" s="51"/>
      <c r="C2" s="51"/>
      <c r="D2" s="51"/>
      <c r="E2" s="51"/>
    </row>
    <row r="3" spans="1:5" ht="45.75" thickBot="1" x14ac:dyDescent="0.3">
      <c r="A3" s="38" t="s">
        <v>33</v>
      </c>
      <c r="B3" s="39" t="s">
        <v>20</v>
      </c>
      <c r="C3" s="39" t="s">
        <v>21</v>
      </c>
      <c r="D3" s="39" t="s">
        <v>22</v>
      </c>
      <c r="E3" s="39" t="s">
        <v>23</v>
      </c>
    </row>
    <row r="4" spans="1:5" x14ac:dyDescent="0.25">
      <c r="A4" s="16">
        <v>2002</v>
      </c>
      <c r="B4" s="17">
        <v>0.38250359288056895</v>
      </c>
      <c r="C4" s="17">
        <v>0.65004532557025463</v>
      </c>
      <c r="D4" s="17">
        <v>0.64454410360137226</v>
      </c>
      <c r="E4" s="17">
        <v>0.66381692891623978</v>
      </c>
    </row>
    <row r="5" spans="1:5" x14ac:dyDescent="0.25">
      <c r="A5" s="16">
        <v>2003</v>
      </c>
      <c r="B5" s="17">
        <v>0.3786354690575115</v>
      </c>
      <c r="C5" s="17">
        <v>0.64302354399008665</v>
      </c>
      <c r="D5" s="17">
        <v>0.64505003036297404</v>
      </c>
      <c r="E5" s="17">
        <v>0.66635687732342008</v>
      </c>
    </row>
    <row r="6" spans="1:5" x14ac:dyDescent="0.25">
      <c r="A6" s="16">
        <v>2004</v>
      </c>
      <c r="B6" s="17">
        <v>0.37360668076413034</v>
      </c>
      <c r="C6" s="17">
        <v>0.63372997383606322</v>
      </c>
      <c r="D6" s="17">
        <v>0.64291189653203606</v>
      </c>
      <c r="E6" s="17">
        <v>0.66644564710942256</v>
      </c>
    </row>
    <row r="7" spans="1:5" x14ac:dyDescent="0.25">
      <c r="A7" s="16">
        <v>2005</v>
      </c>
      <c r="B7" s="17">
        <v>0.37953240935181298</v>
      </c>
      <c r="C7" s="17">
        <v>0.62277754444911104</v>
      </c>
      <c r="D7" s="17">
        <v>0.63934609355919314</v>
      </c>
      <c r="E7" s="17">
        <v>0.66610667786644262</v>
      </c>
    </row>
    <row r="8" spans="1:5" x14ac:dyDescent="0.25">
      <c r="A8" s="16">
        <v>2006</v>
      </c>
      <c r="B8" s="17">
        <v>0.40627220135999187</v>
      </c>
      <c r="C8" s="17">
        <v>0.60778240129909666</v>
      </c>
      <c r="D8" s="17">
        <v>0.67179713291351417</v>
      </c>
      <c r="E8" s="17">
        <v>0.67656212997733345</v>
      </c>
    </row>
    <row r="9" spans="1:5" x14ac:dyDescent="0.25">
      <c r="A9" s="16">
        <v>2007</v>
      </c>
      <c r="B9" s="17">
        <v>0.41496711618946391</v>
      </c>
      <c r="C9" s="17">
        <v>0.60372151730552048</v>
      </c>
      <c r="D9" s="17">
        <v>0.69169445574262889</v>
      </c>
      <c r="E9" s="17">
        <v>0.6797150069753537</v>
      </c>
    </row>
    <row r="10" spans="1:5" x14ac:dyDescent="0.25">
      <c r="A10" s="16">
        <v>2008</v>
      </c>
      <c r="B10" s="17">
        <v>0.37385756676557863</v>
      </c>
      <c r="C10" s="17">
        <v>0.542407121661721</v>
      </c>
      <c r="D10" s="17">
        <v>0.62323510433105456</v>
      </c>
      <c r="E10" s="17">
        <v>0.61431750741839763</v>
      </c>
    </row>
    <row r="11" spans="1:5" x14ac:dyDescent="0.25">
      <c r="A11" s="16">
        <v>2009</v>
      </c>
      <c r="B11" s="17">
        <v>0.36522887829533052</v>
      </c>
      <c r="C11" s="17">
        <v>0.52823732123370282</v>
      </c>
      <c r="D11" s="17">
        <v>0.60884448395601209</v>
      </c>
      <c r="E11" s="17">
        <v>0.60211934983631032</v>
      </c>
    </row>
    <row r="12" spans="1:5" x14ac:dyDescent="0.25">
      <c r="A12" s="16">
        <v>2010</v>
      </c>
      <c r="B12" s="17">
        <v>0.38378581547980456</v>
      </c>
      <c r="C12" s="17">
        <v>0.54781912279180034</v>
      </c>
      <c r="D12" s="17">
        <v>0.62379628494995043</v>
      </c>
      <c r="E12" s="17">
        <v>0.61770318327695373</v>
      </c>
    </row>
    <row r="13" spans="1:5" x14ac:dyDescent="0.25">
      <c r="A13" s="16">
        <v>2011</v>
      </c>
      <c r="B13" s="17">
        <v>0.37230591089545656</v>
      </c>
      <c r="C13" s="17">
        <v>0.52868934715483018</v>
      </c>
      <c r="D13" s="17">
        <v>0.60775079251772979</v>
      </c>
      <c r="E13" s="17">
        <v>0.60429146449051607</v>
      </c>
    </row>
    <row r="14" spans="1:5" x14ac:dyDescent="0.25">
      <c r="A14" s="16">
        <v>2012</v>
      </c>
      <c r="B14" s="17">
        <v>0.37609210418878092</v>
      </c>
      <c r="C14" s="17">
        <v>0.53036117688685669</v>
      </c>
      <c r="D14" s="17">
        <v>0.61266806217284653</v>
      </c>
      <c r="E14" s="17">
        <v>0.61386461990691599</v>
      </c>
    </row>
    <row r="15" spans="1:5" x14ac:dyDescent="0.25">
      <c r="A15" s="16">
        <v>2013</v>
      </c>
      <c r="B15" s="17">
        <v>0.38399544122435686</v>
      </c>
      <c r="C15" s="17">
        <v>0.53772006946705742</v>
      </c>
      <c r="D15" s="17">
        <v>0.62241053944390345</v>
      </c>
      <c r="E15" s="17">
        <v>0.62721046347552367</v>
      </c>
    </row>
    <row r="16" spans="1:5" x14ac:dyDescent="0.25">
      <c r="A16" s="16">
        <v>2014</v>
      </c>
      <c r="B16" s="17">
        <v>0.38948995363214839</v>
      </c>
      <c r="C16" s="17">
        <v>0.54312752514981422</v>
      </c>
      <c r="D16" s="17">
        <v>0.62828371175793229</v>
      </c>
      <c r="E16" s="17">
        <v>0.6353480300441986</v>
      </c>
    </row>
    <row r="17" spans="1:5" x14ac:dyDescent="0.25">
      <c r="A17" s="16">
        <v>2015</v>
      </c>
      <c r="B17" s="17">
        <v>0.3803801154110858</v>
      </c>
      <c r="C17" s="17">
        <v>0.53036158610831696</v>
      </c>
      <c r="D17" s="17">
        <v>0.64241936957712642</v>
      </c>
      <c r="E17" s="17">
        <v>0.66109905235851552</v>
      </c>
    </row>
    <row r="18" spans="1:5" x14ac:dyDescent="0.25">
      <c r="A18" s="16">
        <v>2016</v>
      </c>
      <c r="B18" s="17">
        <v>0.3839201755302476</v>
      </c>
      <c r="C18" s="17">
        <v>0.5318561278863233</v>
      </c>
      <c r="D18" s="17">
        <v>0.65483436859717137</v>
      </c>
      <c r="E18" s="17">
        <v>0.69035262772959982</v>
      </c>
    </row>
    <row r="19" spans="1:5" x14ac:dyDescent="0.25">
      <c r="A19" s="16">
        <v>2017</v>
      </c>
      <c r="B19" s="17">
        <v>0.39696654116264785</v>
      </c>
      <c r="C19" s="17">
        <v>0.54815829528158289</v>
      </c>
      <c r="D19" s="17">
        <v>0.68661845236254948</v>
      </c>
      <c r="E19" s="17">
        <v>0.73868354295174765</v>
      </c>
    </row>
    <row r="20" spans="1:5" x14ac:dyDescent="0.25">
      <c r="A20" s="16">
        <v>2018</v>
      </c>
      <c r="B20" s="17">
        <v>0.32909263889196183</v>
      </c>
      <c r="C20" s="17">
        <v>0.45435670509104592</v>
      </c>
      <c r="D20" s="17">
        <v>0.57072811932523737</v>
      </c>
      <c r="E20" s="17">
        <v>0.6141106710622386</v>
      </c>
    </row>
    <row r="21" spans="1:5" x14ac:dyDescent="0.25">
      <c r="A21" s="16">
        <v>2019</v>
      </c>
      <c r="B21" s="17">
        <v>0.322534509285544</v>
      </c>
      <c r="C21" s="17">
        <v>0.44510759095932567</v>
      </c>
      <c r="D21" s="17">
        <v>0.56303946315377362</v>
      </c>
      <c r="E21" s="17">
        <v>0.60619238520380525</v>
      </c>
    </row>
    <row r="22" spans="1:5" x14ac:dyDescent="0.25">
      <c r="A22" s="16">
        <v>2020</v>
      </c>
      <c r="B22" s="17">
        <v>0.34148970572383314</v>
      </c>
      <c r="C22" s="17">
        <v>0.47827444216880455</v>
      </c>
      <c r="D22" s="17">
        <v>0.61004511374325243</v>
      </c>
      <c r="E22" s="17">
        <v>0.65389587151018647</v>
      </c>
    </row>
    <row r="23" spans="1:5" x14ac:dyDescent="0.25">
      <c r="A23" s="16">
        <v>2021</v>
      </c>
      <c r="B23" s="17">
        <v>0.34745042786399499</v>
      </c>
      <c r="C23" s="17">
        <v>0.47899799017881201</v>
      </c>
      <c r="D23" s="17">
        <v>0.61927217244370403</v>
      </c>
      <c r="E23" s="17">
        <v>0.63342436234796795</v>
      </c>
    </row>
    <row r="24" spans="1:5" x14ac:dyDescent="0.25">
      <c r="A24" s="16">
        <v>2022</v>
      </c>
      <c r="B24" s="17">
        <v>0.36203970327428098</v>
      </c>
      <c r="C24" s="17">
        <v>0.48388642041228902</v>
      </c>
      <c r="D24" s="17">
        <v>0.58588177218297499</v>
      </c>
      <c r="E24" s="17">
        <v>0.63786456644863498</v>
      </c>
    </row>
    <row r="25" spans="1:5" x14ac:dyDescent="0.25">
      <c r="A25" s="16">
        <v>2023</v>
      </c>
      <c r="B25" s="17">
        <v>0.33488174807049287</v>
      </c>
      <c r="C25" s="17">
        <v>0.45139738190939888</v>
      </c>
      <c r="D25" s="17">
        <v>0.56525347529399106</v>
      </c>
      <c r="E25" s="43">
        <v>0.62284366506374134</v>
      </c>
    </row>
    <row r="26" spans="1:5" ht="15.75" thickBot="1" x14ac:dyDescent="0.3">
      <c r="A26" s="16">
        <v>2024</v>
      </c>
      <c r="B26" s="17">
        <v>0.33615542505459284</v>
      </c>
      <c r="C26" s="17">
        <v>0.53975788722290208</v>
      </c>
      <c r="D26" s="17">
        <v>0.57339486304631759</v>
      </c>
      <c r="E26" s="43">
        <v>0.63346328737607227</v>
      </c>
    </row>
    <row r="27" spans="1:5" x14ac:dyDescent="0.25">
      <c r="A27" s="22"/>
      <c r="B27" s="22"/>
      <c r="C27" s="22"/>
      <c r="D27" s="22"/>
      <c r="E27" s="22"/>
    </row>
    <row r="28" spans="1:5" x14ac:dyDescent="0.25">
      <c r="A28" s="45" t="s">
        <v>10</v>
      </c>
      <c r="B28" s="45"/>
      <c r="C28" s="45"/>
      <c r="D28" s="45"/>
      <c r="E28" s="45"/>
    </row>
  </sheetData>
  <mergeCells count="3">
    <mergeCell ref="A1:E1"/>
    <mergeCell ref="A2:E2"/>
    <mergeCell ref="A28:E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52BFFB-B97E-44F6-A30A-F8751D7EA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EEDA13-AB1A-4F46-BA23-4E8016564ABD}">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customXml/itemProps3.xml><?xml version="1.0" encoding="utf-8"?>
<ds:datastoreItem xmlns:ds="http://schemas.openxmlformats.org/officeDocument/2006/customXml" ds:itemID="{D82C991C-EAAF-48C0-9CE0-B9B5794B9D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1. Components of welfare income</vt:lpstr>
      <vt:lpstr>2a. Welfare over time - Cnst $</vt:lpstr>
      <vt:lpstr>2b. Welfare over time - Curr $</vt:lpstr>
      <vt:lpstr>3. Adequacy of welfare income</vt:lpstr>
      <vt:lpstr>4. Adequacy over 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2025-05-05T22:27:38Z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