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gabri\OneDrive\Documents\Jennefer\Work\Paid Work\Maytree\Maytree - Welfare in Canada\9 - 2024 Report\F - Report Text\3 - Downloadable Spreadsheets\"/>
    </mc:Choice>
  </mc:AlternateContent>
  <xr:revisionPtr revIDLastSave="0" documentId="13_ncr:1_{A9D4F30E-6084-4674-B4CB-7BEAF553A785}" xr6:coauthVersionLast="47" xr6:coauthVersionMax="47" xr10:uidLastSave="{00000000-0000-0000-0000-000000000000}"/>
  <bookViews>
    <workbookView xWindow="-120" yWindow="-120" windowWidth="20730" windowHeight="11160" tabRatio="664" xr2:uid="{00000000-000D-0000-FFFF-FFFF00000000}"/>
  </bookViews>
  <sheets>
    <sheet name="Notes" sheetId="4" r:id="rId1"/>
    <sheet name="1. Components of welfare income" sheetId="1" r:id="rId2"/>
    <sheet name="2a. Welfare over time - Cnst $" sheetId="2" r:id="rId3"/>
    <sheet name="2b. Welfare over time - Curr $" sheetId="5" r:id="rId4"/>
    <sheet name="3. Adequacy of welfare income" sheetId="6" r:id="rId5"/>
    <sheet name="4. Adequacy over time" sheetId="7" r:id="rId6"/>
  </sheets>
  <calcPr calcId="191028" iterateCount="30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6" l="1"/>
  <c r="B8" i="6"/>
  <c r="C11" i="6"/>
  <c r="D11" i="6"/>
  <c r="C10" i="6"/>
  <c r="D10" i="6"/>
  <c r="E10" i="6"/>
  <c r="E12" i="6" s="1"/>
  <c r="B10" i="6"/>
  <c r="B12" i="6" s="1"/>
  <c r="C18" i="1"/>
  <c r="D18" i="1"/>
  <c r="E18" i="1"/>
  <c r="B18" i="1"/>
  <c r="C10" i="1"/>
  <c r="D10" i="1"/>
  <c r="E10" i="1"/>
  <c r="B10" i="1"/>
  <c r="D12" i="6"/>
  <c r="C12" i="6"/>
  <c r="E11" i="6"/>
  <c r="E8" i="6"/>
  <c r="D8" i="6"/>
  <c r="C8" i="6"/>
  <c r="E7" i="6"/>
  <c r="D7" i="6"/>
  <c r="C7" i="6"/>
  <c r="B11" i="6" l="1"/>
</calcChain>
</file>

<file path=xl/sharedStrings.xml><?xml version="1.0" encoding="utf-8"?>
<sst xmlns="http://schemas.openxmlformats.org/spreadsheetml/2006/main" count="87" uniqueCount="60">
  <si>
    <t>Table</t>
  </si>
  <si>
    <t>Description</t>
  </si>
  <si>
    <t>1. Components of welfare income</t>
  </si>
  <si>
    <t>2b. Welfare income over time, current $</t>
  </si>
  <si>
    <t>3. Adequacy of welfare income</t>
  </si>
  <si>
    <t>4. Adequacy over time</t>
  </si>
  <si>
    <t>Definitions and assumptions</t>
  </si>
  <si>
    <t>Welfare income: a household’s total income from government transfers and not just social assistance payments. Individuals and families who are in receipt of basic rates of social assistance will also be eligible for financial support through tax credits, child benefits for families with children, and where applicable, additional social assistance payments that are automatic and recurring (for example, an annual back-to-school allowance). Together these form the total welfare income of a household.</t>
  </si>
  <si>
    <t>To calculate the welfare income for each household type, the following assumptions were made:
• The households started to receive assistance on January 1 and remained on assistance for the entire year.
• The households had no earnings so were eligible to receive the maximum rate of assistance.
• The heads of all households were deemed fully employable, with the exception of the single person with a disability.
• The households lived in the largest city in their province or territory.
• The households lived in private market housing and utility costs were included in the rent.
• The households filed an income tax return at the end of the previous tax year.
• Changes to welfare rates or other program rates over the course of the year were accounted for.
• Basic rates and recurring additional items (for example, a Christmas allowance or a back-to-school allowance) were included where applicable. Special needs amounts were not included.</t>
  </si>
  <si>
    <t>The four household types are:
1. Single person considered employable
2. Single person with a disability
3. Single parent with one child age two
4. Couple with two children ages ten and 15</t>
  </si>
  <si>
    <t>Go to www.maytree.com/welfare-in-canada for more information</t>
  </si>
  <si>
    <t>Data sources</t>
  </si>
  <si>
    <t> </t>
  </si>
  <si>
    <r>
      <rPr>
        <sz val="11"/>
        <color rgb="FF000000"/>
        <rFont val="Calibri"/>
        <family val="2"/>
      </rPr>
      <t xml:space="preserve">Data for 1993 through 2011 is from the National Council of Welfare's </t>
    </r>
    <r>
      <rPr>
        <i/>
        <sz val="11"/>
        <color rgb="FF000000"/>
        <rFont val="Calibri"/>
        <family val="2"/>
      </rPr>
      <t>Welfare Incomes</t>
    </r>
    <r>
      <rPr>
        <sz val="11"/>
        <color rgb="FF000000"/>
        <rFont val="Calibri"/>
        <family val="2"/>
      </rPr>
      <t xml:space="preserve"> series. </t>
    </r>
  </si>
  <si>
    <r>
      <t xml:space="preserve">Data for 2012 through 2017 is from the Caledon Institute's </t>
    </r>
    <r>
      <rPr>
        <i/>
        <sz val="11"/>
        <color rgb="FF000000"/>
        <rFont val="Calibri"/>
        <family val="2"/>
      </rPr>
      <t>Welfare in Canada</t>
    </r>
    <r>
      <rPr>
        <sz val="11"/>
        <color rgb="FF000000"/>
        <rFont val="Calibri"/>
        <family val="2"/>
      </rPr>
      <t xml:space="preserve"> series. </t>
    </r>
  </si>
  <si>
    <r>
      <t xml:space="preserve">Data for 2018 through the present is from Maytree's </t>
    </r>
    <r>
      <rPr>
        <i/>
        <sz val="11"/>
        <color rgb="FF000000"/>
        <rFont val="Calibri"/>
        <family val="2"/>
      </rPr>
      <t>Welfare in Canada</t>
    </r>
    <r>
      <rPr>
        <sz val="11"/>
        <color rgb="FF000000"/>
        <rFont val="Calibri"/>
        <family val="2"/>
      </rPr>
      <t xml:space="preserve"> series. </t>
    </r>
  </si>
  <si>
    <t>Components of welfare income</t>
  </si>
  <si>
    <t>Income component</t>
  </si>
  <si>
    <t>Unattached single considered employable</t>
  </si>
  <si>
    <t>Unattached single with a disability</t>
  </si>
  <si>
    <t>Single parent, one child</t>
  </si>
  <si>
    <t>Couple, two children</t>
  </si>
  <si>
    <t>Basic social assistance</t>
  </si>
  <si>
    <t>Additional social assistance</t>
  </si>
  <si>
    <t>Federal child benefits</t>
  </si>
  <si>
    <t>Territorial child benefits</t>
  </si>
  <si>
    <r>
      <t>Federal tax credit</t>
    </r>
    <r>
      <rPr>
        <sz val="11"/>
        <rFont val="Calibri"/>
        <family val="2"/>
        <scheme val="minor"/>
      </rPr>
      <t>s/benefits</t>
    </r>
  </si>
  <si>
    <t>Territorial tax credits/benefits</t>
  </si>
  <si>
    <t xml:space="preserve">This table displays the breakdown of payments intended to address high inflation. These amounts are included in, and are not in addition to, the figures in the table above. </t>
  </si>
  <si>
    <t>Territorial payments</t>
  </si>
  <si>
    <t xml:space="preserve">Federal payments </t>
  </si>
  <si>
    <t>Year</t>
  </si>
  <si>
    <t>Welfare income over time (current dollars)</t>
  </si>
  <si>
    <t>Adequacy of welfare income</t>
  </si>
  <si>
    <t>Adequacy indicator</t>
  </si>
  <si>
    <t>Unattached single considered  employable</t>
  </si>
  <si>
    <t>Total welfare income</t>
  </si>
  <si>
    <r>
      <t xml:space="preserve">MBM-N </t>
    </r>
    <r>
      <rPr>
        <sz val="11"/>
        <color rgb="FF000000"/>
        <rFont val="Calibri"/>
        <family val="2"/>
        <scheme val="minor"/>
      </rPr>
      <t>(Official poverty line in the North)</t>
    </r>
  </si>
  <si>
    <t>MBM-N threshold (Yellowknife)</t>
  </si>
  <si>
    <t>Welfare income minus MBM-N threshold</t>
  </si>
  <si>
    <t>Welfare income as % of MBM-N</t>
  </si>
  <si>
    <r>
      <rPr>
        <b/>
        <i/>
        <sz val="11"/>
        <color rgb="FF000000"/>
        <rFont val="Calibri"/>
        <family val="2"/>
      </rPr>
      <t>MBM-N-DIP</t>
    </r>
    <r>
      <rPr>
        <sz val="11"/>
        <color rgb="FF000000"/>
        <rFont val="Calibri"/>
        <family val="2"/>
      </rPr>
      <t xml:space="preserve"> (75% of MBM-N)</t>
    </r>
  </si>
  <si>
    <t>MBM-N-DIP threshold (Yellowknife)</t>
  </si>
  <si>
    <t>Welfare income minus MBM-N-DIP threshold</t>
  </si>
  <si>
    <t>Welfare income as % of MBM-N-DIP</t>
  </si>
  <si>
    <t>Adequacy over time</t>
  </si>
  <si>
    <t>The value and components of welfare incomes for four household types living in Yellowknife in 2024.</t>
  </si>
  <si>
    <t>The total annual welfare incomes for four household types living in Yellowknife between 1993 and 2024. Values are in constant 2024 dollars, taking into account the effect of inflation.</t>
  </si>
  <si>
    <t>2a. Welfare income over time, 2024 constant $</t>
  </si>
  <si>
    <t>The total annual welfare incomes for four household types in Yellowknife between 1993 and 2024. Values are in current dollars, which does not account for inflation.</t>
  </si>
  <si>
    <t>2024 welfare incomes for four household types living in Yellowknife  compared to the poverty thresholds used by Statistics Canada.</t>
  </si>
  <si>
    <t xml:space="preserve">Welfare income as a percentage of the Official Poverty Line (Northern Market Basket Measure) for four household types in Yellowknife between 2018 and 2024. </t>
  </si>
  <si>
    <t>Total 2024 income</t>
  </si>
  <si>
    <t>2024 cost of living-related payments</t>
  </si>
  <si>
    <t>Total 2024 cost of living-related payments</t>
  </si>
  <si>
    <t>Welfare income over time (2024 constant dollars)</t>
  </si>
  <si>
    <t xml:space="preserve">The total annual welfare incomes in Yellowknife for four household types between 1993 and 2024. </t>
  </si>
  <si>
    <t>2024 welfare incomes for four household types living in Yellowknife compared to the northern poverty thresholds used by Statistics Canada.</t>
  </si>
  <si>
    <t>Unattached single with a disability (IASPD)</t>
  </si>
  <si>
    <t xml:space="preserve">The total annual welfare incomes in 2024 constant dollars for four household types in Yellowknife between 1986 and 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</si>
</sst>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1009]#,##0"/>
  </numFmts>
  <fonts count="18" x14ac:knownFonts="1">
    <font>
      <sz val="11"/>
      <color theme="1"/>
      <name val="Calibri"/>
      <family val="2"/>
      <scheme val="minor"/>
    </font>
    <font>
      <b/>
      <sz val="11"/>
      <color theme="0"/>
      <name val="Calibri"/>
      <family val="2"/>
      <scheme val="minor"/>
    </font>
    <font>
      <b/>
      <sz val="11"/>
      <color theme="1"/>
      <name val="Calibri"/>
      <family val="2"/>
      <scheme val="minor"/>
    </font>
    <font>
      <sz val="11"/>
      <color rgb="FF000000"/>
      <name val="Calibri"/>
      <family val="2"/>
      <scheme val="minor"/>
    </font>
    <font>
      <b/>
      <sz val="11"/>
      <color rgb="FF000000"/>
      <name val="Calibri"/>
      <family val="2"/>
      <scheme val="minor"/>
    </font>
    <font>
      <sz val="11"/>
      <name val="Calibri"/>
      <family val="2"/>
      <scheme val="minor"/>
    </font>
    <font>
      <sz val="11"/>
      <color theme="1"/>
      <name val="Calibri"/>
      <family val="2"/>
      <scheme val="minor"/>
    </font>
    <font>
      <b/>
      <i/>
      <sz val="11"/>
      <color rgb="FF000000"/>
      <name val="Calibri"/>
      <family val="2"/>
      <scheme val="minor"/>
    </font>
    <font>
      <b/>
      <i/>
      <sz val="11"/>
      <color theme="1"/>
      <name val="Calibri"/>
      <family val="2"/>
      <scheme val="minor"/>
    </font>
    <font>
      <sz val="11"/>
      <color rgb="FF231F20"/>
      <name val="Calibri"/>
      <family val="2"/>
      <scheme val="minor"/>
    </font>
    <font>
      <b/>
      <sz val="11"/>
      <color rgb="FF000000"/>
      <name val="Calibri"/>
      <family val="2"/>
    </font>
    <font>
      <sz val="11"/>
      <color theme="1"/>
      <name val="Calibri"/>
      <family val="2"/>
    </font>
    <font>
      <b/>
      <sz val="11"/>
      <color theme="0"/>
      <name val="Calibri"/>
      <family val="2"/>
    </font>
    <font>
      <b/>
      <sz val="11"/>
      <color rgb="FFFFFFFF"/>
      <name val="Calibri"/>
      <family val="2"/>
    </font>
    <font>
      <i/>
      <sz val="11"/>
      <color rgb="FF000000"/>
      <name val="Calibri"/>
      <family val="2"/>
    </font>
    <font>
      <sz val="11"/>
      <color rgb="FF000000"/>
      <name val="Calibri"/>
      <family val="2"/>
    </font>
    <font>
      <sz val="11"/>
      <color rgb="FF000000"/>
      <name val="Calibri"/>
      <family val="2"/>
    </font>
    <font>
      <b/>
      <i/>
      <sz val="11"/>
      <color rgb="FF000000"/>
      <name val="Calibri"/>
      <family val="2"/>
    </font>
  </fonts>
  <fills count="4">
    <fill>
      <patternFill patternType="none"/>
    </fill>
    <fill>
      <patternFill patternType="gray125"/>
    </fill>
    <fill>
      <patternFill patternType="solid">
        <fgColor theme="1" tint="0.249977111117893"/>
        <bgColor indexed="64"/>
      </patternFill>
    </fill>
    <fill>
      <patternFill patternType="solid">
        <fgColor rgb="FF404040"/>
        <bgColor rgb="FF000000"/>
      </patternFill>
    </fill>
  </fills>
  <borders count="6">
    <border>
      <left/>
      <right/>
      <top/>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medium">
        <color rgb="FF043673"/>
      </bottom>
      <diagonal/>
    </border>
    <border>
      <left/>
      <right/>
      <top style="medium">
        <color auto="1"/>
      </top>
      <bottom/>
      <diagonal/>
    </border>
    <border>
      <left/>
      <right/>
      <top style="medium">
        <color indexed="64"/>
      </top>
      <bottom style="medium">
        <color indexed="64"/>
      </bottom>
      <diagonal/>
    </border>
  </borders>
  <cellStyleXfs count="2">
    <xf numFmtId="0" fontId="0" fillId="0" borderId="0"/>
    <xf numFmtId="9" fontId="6" fillId="0" borderId="0" applyFont="0" applyFill="0" applyBorder="0" applyAlignment="0" applyProtection="0"/>
  </cellStyleXfs>
  <cellXfs count="57">
    <xf numFmtId="0" fontId="0" fillId="0" borderId="0" xfId="0"/>
    <xf numFmtId="0" fontId="0" fillId="0" borderId="0" xfId="0" applyAlignment="1">
      <alignment vertical="top" wrapText="1"/>
    </xf>
    <xf numFmtId="0" fontId="0" fillId="0" borderId="0" xfId="0" applyAlignment="1">
      <alignment horizontal="right"/>
    </xf>
    <xf numFmtId="164" fontId="3" fillId="0" borderId="0" xfId="0" applyNumberFormat="1" applyFont="1" applyAlignment="1">
      <alignment horizontal="right" vertical="center" wrapText="1"/>
    </xf>
    <xf numFmtId="164" fontId="0" fillId="0" borderId="0" xfId="0" applyNumberFormat="1"/>
    <xf numFmtId="0" fontId="0" fillId="0" borderId="0" xfId="0" applyAlignment="1">
      <alignment vertical="top"/>
    </xf>
    <xf numFmtId="0" fontId="0" fillId="0" borderId="0" xfId="0" applyAlignment="1">
      <alignment horizontal="left" vertical="center" wrapText="1"/>
    </xf>
    <xf numFmtId="164" fontId="4" fillId="0" borderId="2" xfId="0" applyNumberFormat="1" applyFont="1" applyBorder="1" applyAlignment="1">
      <alignment horizontal="right" vertical="center" wrapText="1"/>
    </xf>
    <xf numFmtId="0" fontId="2" fillId="0" borderId="2" xfId="0" applyFont="1" applyBorder="1" applyAlignment="1">
      <alignment horizontal="left" vertical="center" wrapText="1"/>
    </xf>
    <xf numFmtId="0" fontId="0" fillId="0" borderId="0" xfId="0" applyAlignment="1">
      <alignment horizontal="left" wrapText="1"/>
    </xf>
    <xf numFmtId="164" fontId="3" fillId="0" borderId="0" xfId="0" applyNumberFormat="1" applyFont="1" applyAlignment="1">
      <alignment horizontal="right" wrapText="1"/>
    </xf>
    <xf numFmtId="0" fontId="2" fillId="0" borderId="2" xfId="0" applyFont="1" applyBorder="1" applyAlignment="1">
      <alignment horizontal="left" wrapText="1"/>
    </xf>
    <xf numFmtId="164" fontId="4" fillId="0" borderId="2" xfId="0" applyNumberFormat="1" applyFont="1" applyBorder="1" applyAlignment="1">
      <alignment horizontal="right" wrapText="1"/>
    </xf>
    <xf numFmtId="0" fontId="3" fillId="0" borderId="0" xfId="0" applyFont="1" applyAlignment="1">
      <alignment horizontal="left" vertical="center" wrapText="1"/>
    </xf>
    <xf numFmtId="164" fontId="5" fillId="0" borderId="0" xfId="0" applyNumberFormat="1" applyFont="1" applyAlignment="1">
      <alignment horizontal="right" vertical="center" wrapText="1"/>
    </xf>
    <xf numFmtId="0" fontId="3" fillId="0" borderId="1" xfId="0" applyFont="1" applyBorder="1" applyAlignment="1">
      <alignment horizontal="left" vertical="center" wrapText="1"/>
    </xf>
    <xf numFmtId="164" fontId="9" fillId="0" borderId="0" xfId="0" applyNumberFormat="1" applyFont="1" applyAlignment="1">
      <alignment vertical="center"/>
    </xf>
    <xf numFmtId="9" fontId="9" fillId="0" borderId="1" xfId="1" applyFont="1" applyBorder="1" applyAlignment="1">
      <alignment vertical="center"/>
    </xf>
    <xf numFmtId="0" fontId="2" fillId="0" borderId="3" xfId="0" applyFont="1" applyBorder="1" applyAlignment="1">
      <alignment horizontal="right" vertical="top" wrapText="1"/>
    </xf>
    <xf numFmtId="0" fontId="2" fillId="0" borderId="3" xfId="0" applyFont="1" applyBorder="1" applyAlignment="1">
      <alignment horizontal="right" vertical="top"/>
    </xf>
    <xf numFmtId="0" fontId="11" fillId="0" borderId="0" xfId="0" applyFont="1" applyAlignment="1">
      <alignment horizontal="left" vertical="top" wrapText="1"/>
    </xf>
    <xf numFmtId="0" fontId="11" fillId="0" borderId="0" xfId="0" applyFont="1"/>
    <xf numFmtId="0" fontId="0" fillId="0" borderId="4" xfId="0" applyBorder="1"/>
    <xf numFmtId="165" fontId="3" fillId="0" borderId="0" xfId="0" applyNumberFormat="1" applyFont="1" applyAlignment="1">
      <alignment horizontal="right" vertical="center" wrapText="1"/>
    </xf>
    <xf numFmtId="0" fontId="0" fillId="0" borderId="4" xfId="0" applyBorder="1" applyAlignment="1">
      <alignment horizontal="right"/>
    </xf>
    <xf numFmtId="164" fontId="0" fillId="0" borderId="0" xfId="0" applyNumberFormat="1" applyAlignment="1">
      <alignment horizontal="right"/>
    </xf>
    <xf numFmtId="165" fontId="0" fillId="0" borderId="0" xfId="0" applyNumberFormat="1"/>
    <xf numFmtId="164" fontId="0" fillId="0" borderId="0" xfId="0" applyNumberFormat="1" applyAlignment="1">
      <alignment horizontal="right" vertical="center" wrapText="1"/>
    </xf>
    <xf numFmtId="9" fontId="0" fillId="0" borderId="0" xfId="0" applyNumberFormat="1"/>
    <xf numFmtId="0" fontId="2" fillId="0" borderId="5" xfId="0" applyFont="1" applyBorder="1" applyAlignment="1">
      <alignment vertical="top" wrapText="1"/>
    </xf>
    <xf numFmtId="0" fontId="7" fillId="0" borderId="0" xfId="0" applyFont="1" applyAlignment="1">
      <alignment horizontal="left" vertical="center" wrapText="1"/>
    </xf>
    <xf numFmtId="0" fontId="8" fillId="0" borderId="0" xfId="0" applyFont="1" applyAlignment="1">
      <alignment horizontal="right" vertical="center" wrapText="1"/>
    </xf>
    <xf numFmtId="0" fontId="3" fillId="0" borderId="5" xfId="0" applyFont="1" applyBorder="1" applyAlignment="1">
      <alignment horizontal="left" vertical="center" wrapText="1"/>
    </xf>
    <xf numFmtId="165" fontId="0" fillId="0" borderId="5" xfId="0" applyNumberFormat="1" applyBorder="1" applyAlignment="1">
      <alignment horizontal="right" vertical="center" wrapText="1"/>
    </xf>
    <xf numFmtId="9" fontId="0" fillId="0" borderId="0" xfId="0" applyNumberFormat="1" applyAlignment="1">
      <alignment horizontal="right" vertical="center" wrapText="1"/>
    </xf>
    <xf numFmtId="9" fontId="0" fillId="0" borderId="1" xfId="0" applyNumberFormat="1" applyBorder="1" applyAlignment="1">
      <alignment horizontal="right" vertical="center" wrapText="1"/>
    </xf>
    <xf numFmtId="0" fontId="10" fillId="0" borderId="5" xfId="0" applyFont="1" applyBorder="1" applyAlignment="1">
      <alignment horizontal="right" vertical="top"/>
    </xf>
    <xf numFmtId="0" fontId="10" fillId="0" borderId="5" xfId="0" applyFont="1" applyBorder="1" applyAlignment="1">
      <alignment horizontal="right" vertical="top" wrapText="1"/>
    </xf>
    <xf numFmtId="0" fontId="1" fillId="2" borderId="0" xfId="0" applyFont="1" applyFill="1"/>
    <xf numFmtId="0" fontId="2" fillId="0" borderId="5" xfId="0" applyFont="1" applyBorder="1" applyAlignment="1">
      <alignment horizontal="left" vertical="top" wrapText="1"/>
    </xf>
    <xf numFmtId="0" fontId="2" fillId="0" borderId="5" xfId="0" applyFont="1" applyBorder="1" applyAlignment="1">
      <alignment horizontal="right" vertical="top" wrapText="1"/>
    </xf>
    <xf numFmtId="0" fontId="2" fillId="0" borderId="5" xfId="0" applyFont="1" applyBorder="1" applyAlignment="1">
      <alignment wrapText="1"/>
    </xf>
    <xf numFmtId="0" fontId="2" fillId="0" borderId="1" xfId="0" applyFont="1" applyBorder="1" applyAlignment="1">
      <alignment horizontal="right" vertical="top"/>
    </xf>
    <xf numFmtId="0" fontId="2" fillId="0" borderId="1" xfId="0" applyFont="1" applyBorder="1" applyAlignment="1">
      <alignment horizontal="right" vertical="top" wrapText="1"/>
    </xf>
    <xf numFmtId="0" fontId="13" fillId="3" borderId="0" xfId="0" applyFont="1" applyFill="1" applyAlignment="1">
      <alignment wrapText="1"/>
    </xf>
    <xf numFmtId="0" fontId="17" fillId="0" borderId="0" xfId="0" applyFont="1" applyAlignment="1">
      <alignment horizontal="left" vertical="center" wrapText="1"/>
    </xf>
    <xf numFmtId="0" fontId="15" fillId="0" borderId="0" xfId="0" applyFont="1"/>
    <xf numFmtId="0" fontId="0" fillId="0" borderId="0" xfId="0" applyAlignment="1">
      <alignment horizontal="left" vertical="top" wrapText="1"/>
    </xf>
    <xf numFmtId="0" fontId="0" fillId="0" borderId="0" xfId="0"/>
    <xf numFmtId="0" fontId="1" fillId="2" borderId="0" xfId="0" applyFont="1" applyFill="1" applyAlignment="1">
      <alignment horizontal="left"/>
    </xf>
    <xf numFmtId="0" fontId="16" fillId="0" borderId="0" xfId="0" applyFont="1"/>
    <xf numFmtId="0" fontId="0" fillId="0" borderId="1" xfId="0" applyBorder="1" applyAlignment="1">
      <alignment horizontal="left" vertical="center" wrapText="1"/>
    </xf>
    <xf numFmtId="0" fontId="1" fillId="2" borderId="0" xfId="0" applyFont="1" applyFill="1" applyAlignment="1">
      <alignment horizontal="left" vertical="center" wrapText="1"/>
    </xf>
    <xf numFmtId="0" fontId="0" fillId="0" borderId="1" xfId="0" applyBorder="1" applyAlignment="1">
      <alignment horizontal="left" vertical="top" wrapText="1"/>
    </xf>
    <xf numFmtId="0" fontId="12" fillId="2" borderId="0" xfId="0" applyFont="1" applyFill="1" applyAlignment="1">
      <alignment horizontal="left"/>
    </xf>
    <xf numFmtId="0" fontId="11" fillId="0" borderId="0" xfId="0" applyFont="1" applyAlignment="1">
      <alignment horizontal="left" vertical="top" wrapText="1"/>
    </xf>
    <xf numFmtId="0" fontId="0" fillId="0" borderId="0" xfId="0" applyAlignment="1">
      <alignment horizontal="left" vertical="top"/>
    </xf>
  </cellXfs>
  <cellStyles count="2">
    <cellStyle name="Normal" xfId="0" builtinId="0"/>
    <cellStyle name="Percent" xfId="1" builtinId="5"/>
  </cellStyles>
  <dxfs count="0"/>
  <tableStyles count="0" defaultTableStyle="TableStyleMedium2" defaultPivotStyle="PivotStyleLight16"/>
  <colors>
    <mruColors>
      <color rgb="FF04367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5"/>
  <sheetViews>
    <sheetView tabSelected="1" workbookViewId="0"/>
  </sheetViews>
  <sheetFormatPr defaultColWidth="8.85546875" defaultRowHeight="15" x14ac:dyDescent="0.25"/>
  <cols>
    <col min="1" max="1" width="42.7109375" bestFit="1" customWidth="1"/>
    <col min="2" max="2" width="120.42578125" customWidth="1"/>
  </cols>
  <sheetData>
    <row r="1" spans="1:6" x14ac:dyDescent="0.25">
      <c r="A1" s="38" t="s">
        <v>0</v>
      </c>
      <c r="B1" s="38" t="s">
        <v>1</v>
      </c>
    </row>
    <row r="2" spans="1:6" ht="30" customHeight="1" x14ac:dyDescent="0.25">
      <c r="A2" s="5" t="s">
        <v>2</v>
      </c>
      <c r="B2" s="1" t="s">
        <v>46</v>
      </c>
    </row>
    <row r="3" spans="1:6" ht="30" customHeight="1" x14ac:dyDescent="0.25">
      <c r="A3" s="5" t="s">
        <v>48</v>
      </c>
      <c r="B3" s="1" t="s">
        <v>47</v>
      </c>
    </row>
    <row r="4" spans="1:6" ht="30" customHeight="1" x14ac:dyDescent="0.25">
      <c r="A4" s="5" t="s">
        <v>3</v>
      </c>
      <c r="B4" s="1" t="s">
        <v>49</v>
      </c>
    </row>
    <row r="5" spans="1:6" ht="20.25" customHeight="1" x14ac:dyDescent="0.25">
      <c r="A5" s="5" t="s">
        <v>4</v>
      </c>
      <c r="B5" s="1" t="s">
        <v>50</v>
      </c>
    </row>
    <row r="6" spans="1:6" ht="30" customHeight="1" x14ac:dyDescent="0.25">
      <c r="A6" s="5" t="s">
        <v>5</v>
      </c>
      <c r="B6" s="20" t="s">
        <v>51</v>
      </c>
      <c r="C6" s="20"/>
      <c r="D6" s="20"/>
      <c r="E6" s="20"/>
      <c r="F6" s="20"/>
    </row>
    <row r="7" spans="1:6" x14ac:dyDescent="0.25">
      <c r="A7" s="49" t="s">
        <v>6</v>
      </c>
      <c r="B7" s="49"/>
    </row>
    <row r="8" spans="1:6" ht="54" customHeight="1" x14ac:dyDescent="0.25">
      <c r="A8" s="47" t="s">
        <v>7</v>
      </c>
      <c r="B8" s="47"/>
    </row>
    <row r="9" spans="1:6" ht="149.25" customHeight="1" x14ac:dyDescent="0.25">
      <c r="A9" s="47" t="s">
        <v>8</v>
      </c>
      <c r="B9" s="47"/>
    </row>
    <row r="10" spans="1:6" ht="81" customHeight="1" x14ac:dyDescent="0.25">
      <c r="A10" s="47" t="s">
        <v>9</v>
      </c>
      <c r="B10" s="47"/>
    </row>
    <row r="11" spans="1:6" x14ac:dyDescent="0.25">
      <c r="A11" s="48" t="s">
        <v>10</v>
      </c>
      <c r="B11" s="48"/>
    </row>
    <row r="12" spans="1:6" x14ac:dyDescent="0.25">
      <c r="A12" s="44" t="s">
        <v>11</v>
      </c>
      <c r="B12" s="44" t="s">
        <v>12</v>
      </c>
    </row>
    <row r="13" spans="1:6" x14ac:dyDescent="0.25">
      <c r="A13" s="50" t="s">
        <v>13</v>
      </c>
      <c r="B13" s="46"/>
    </row>
    <row r="14" spans="1:6" x14ac:dyDescent="0.25">
      <c r="A14" s="46" t="s">
        <v>14</v>
      </c>
      <c r="B14" s="46"/>
    </row>
    <row r="15" spans="1:6" x14ac:dyDescent="0.25">
      <c r="A15" s="46" t="s">
        <v>15</v>
      </c>
      <c r="B15" s="46"/>
    </row>
  </sheetData>
  <mergeCells count="8">
    <mergeCell ref="A7:B7"/>
    <mergeCell ref="A13:B13"/>
    <mergeCell ref="A14:B14"/>
    <mergeCell ref="A15:B15"/>
    <mergeCell ref="A9:B9"/>
    <mergeCell ref="A10:B10"/>
    <mergeCell ref="A8:B8"/>
    <mergeCell ref="A11:B1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workbookViewId="0">
      <selection sqref="A1:E1"/>
    </sheetView>
  </sheetViews>
  <sheetFormatPr defaultColWidth="8.85546875" defaultRowHeight="15" x14ac:dyDescent="0.25"/>
  <cols>
    <col min="1" max="1" width="39.28515625" customWidth="1"/>
    <col min="2" max="5" width="18.7109375" customWidth="1"/>
  </cols>
  <sheetData>
    <row r="1" spans="1:5" x14ac:dyDescent="0.25">
      <c r="A1" s="49" t="s">
        <v>16</v>
      </c>
      <c r="B1" s="49"/>
      <c r="C1" s="49"/>
      <c r="D1" s="49"/>
      <c r="E1" s="49"/>
    </row>
    <row r="2" spans="1:5" ht="30.75" customHeight="1" thickBot="1" x14ac:dyDescent="0.3">
      <c r="A2" s="56" t="s">
        <v>46</v>
      </c>
      <c r="B2" s="56"/>
      <c r="C2" s="56"/>
      <c r="D2" s="56"/>
      <c r="E2" s="56"/>
    </row>
    <row r="3" spans="1:5" ht="45.75" thickBot="1" x14ac:dyDescent="0.3">
      <c r="A3" s="39" t="s">
        <v>17</v>
      </c>
      <c r="B3" s="40" t="s">
        <v>18</v>
      </c>
      <c r="C3" s="40" t="s">
        <v>58</v>
      </c>
      <c r="D3" s="40" t="s">
        <v>20</v>
      </c>
      <c r="E3" s="40" t="s">
        <v>21</v>
      </c>
    </row>
    <row r="4" spans="1:5" x14ac:dyDescent="0.25">
      <c r="A4" s="6" t="s">
        <v>22</v>
      </c>
      <c r="B4" s="23">
        <v>28332.2</v>
      </c>
      <c r="C4" s="23">
        <v>30587.48</v>
      </c>
      <c r="D4" s="23">
        <v>30405.599999999999</v>
      </c>
      <c r="E4" s="23">
        <v>39990.879999999997</v>
      </c>
    </row>
    <row r="5" spans="1:5" x14ac:dyDescent="0.25">
      <c r="A5" s="6" t="s">
        <v>23</v>
      </c>
      <c r="B5" s="3">
        <v>0</v>
      </c>
      <c r="C5" s="3">
        <v>2664</v>
      </c>
      <c r="D5" s="3">
        <v>0</v>
      </c>
      <c r="E5" s="3">
        <v>0</v>
      </c>
    </row>
    <row r="6" spans="1:5" x14ac:dyDescent="0.25">
      <c r="A6" s="6" t="s">
        <v>24</v>
      </c>
      <c r="B6" s="3">
        <v>0</v>
      </c>
      <c r="C6" s="3">
        <v>0</v>
      </c>
      <c r="D6" s="3">
        <v>7612</v>
      </c>
      <c r="E6" s="23">
        <v>12813.21</v>
      </c>
    </row>
    <row r="7" spans="1:5" x14ac:dyDescent="0.25">
      <c r="A7" s="6" t="s">
        <v>25</v>
      </c>
      <c r="B7" s="3">
        <v>0</v>
      </c>
      <c r="C7" s="3">
        <v>0</v>
      </c>
      <c r="D7" s="3">
        <v>810.67</v>
      </c>
      <c r="E7" s="23">
        <v>1049.9000000000001</v>
      </c>
    </row>
    <row r="8" spans="1:5" x14ac:dyDescent="0.25">
      <c r="A8" s="6" t="s">
        <v>26</v>
      </c>
      <c r="B8" s="23">
        <v>507.5</v>
      </c>
      <c r="C8" s="23">
        <v>507.5</v>
      </c>
      <c r="D8" s="23">
        <v>840</v>
      </c>
      <c r="E8" s="23">
        <v>1015</v>
      </c>
    </row>
    <row r="9" spans="1:5" x14ac:dyDescent="0.25">
      <c r="A9" s="6" t="s">
        <v>27</v>
      </c>
      <c r="B9" s="23">
        <v>441</v>
      </c>
      <c r="C9" s="23">
        <v>441</v>
      </c>
      <c r="D9" s="23">
        <v>940</v>
      </c>
      <c r="E9" s="23">
        <v>1880</v>
      </c>
    </row>
    <row r="10" spans="1:5" ht="15.75" thickBot="1" x14ac:dyDescent="0.3">
      <c r="A10" s="8" t="s">
        <v>52</v>
      </c>
      <c r="B10" s="7">
        <f>SUM(B4:B9)</f>
        <v>29280.7</v>
      </c>
      <c r="C10" s="7">
        <f t="shared" ref="C10:E10" si="0">SUM(C4:C9)</f>
        <v>34199.979999999996</v>
      </c>
      <c r="D10" s="7">
        <f t="shared" si="0"/>
        <v>40608.269999999997</v>
      </c>
      <c r="E10" s="7">
        <f t="shared" si="0"/>
        <v>56748.99</v>
      </c>
    </row>
    <row r="13" spans="1:5" x14ac:dyDescent="0.25">
      <c r="A13" s="52" t="s">
        <v>53</v>
      </c>
      <c r="B13" s="52"/>
      <c r="C13" s="52"/>
      <c r="D13" s="52"/>
      <c r="E13" s="52"/>
    </row>
    <row r="14" spans="1:5" ht="27.75" customHeight="1" thickBot="1" x14ac:dyDescent="0.3">
      <c r="A14" s="51" t="s">
        <v>28</v>
      </c>
      <c r="B14" s="51"/>
      <c r="C14" s="51"/>
      <c r="D14" s="51"/>
      <c r="E14" s="51"/>
    </row>
    <row r="15" spans="1:5" ht="30.75" thickBot="1" x14ac:dyDescent="0.3">
      <c r="A15" s="41"/>
      <c r="B15" s="40" t="s">
        <v>18</v>
      </c>
      <c r="C15" s="40" t="s">
        <v>19</v>
      </c>
      <c r="D15" s="40" t="s">
        <v>20</v>
      </c>
      <c r="E15" s="40" t="s">
        <v>21</v>
      </c>
    </row>
    <row r="16" spans="1:5" x14ac:dyDescent="0.25">
      <c r="A16" s="9" t="s">
        <v>29</v>
      </c>
      <c r="B16" s="10">
        <v>343</v>
      </c>
      <c r="C16" s="10">
        <v>343</v>
      </c>
      <c r="D16" s="10">
        <v>343</v>
      </c>
      <c r="E16" s="10">
        <v>343</v>
      </c>
    </row>
    <row r="17" spans="1:5" x14ac:dyDescent="0.25">
      <c r="A17" s="9" t="s">
        <v>30</v>
      </c>
      <c r="B17" s="10">
        <v>0</v>
      </c>
      <c r="C17" s="10">
        <v>0</v>
      </c>
      <c r="D17" s="10">
        <v>0</v>
      </c>
      <c r="E17" s="10">
        <v>0</v>
      </c>
    </row>
    <row r="18" spans="1:5" ht="15.75" thickBot="1" x14ac:dyDescent="0.3">
      <c r="A18" s="11" t="s">
        <v>54</v>
      </c>
      <c r="B18" s="12">
        <f>B16+B17</f>
        <v>343</v>
      </c>
      <c r="C18" s="12">
        <f t="shared" ref="C18:E18" si="1">C16+C17</f>
        <v>343</v>
      </c>
      <c r="D18" s="12">
        <f t="shared" si="1"/>
        <v>343</v>
      </c>
      <c r="E18" s="12">
        <f t="shared" si="1"/>
        <v>343</v>
      </c>
    </row>
    <row r="20" spans="1:5" x14ac:dyDescent="0.25">
      <c r="A20" s="48" t="s">
        <v>10</v>
      </c>
      <c r="B20" s="48"/>
      <c r="C20" s="48"/>
      <c r="D20" s="48"/>
      <c r="E20" s="48"/>
    </row>
  </sheetData>
  <mergeCells count="5">
    <mergeCell ref="A14:E14"/>
    <mergeCell ref="A20:E20"/>
    <mergeCell ref="A1:E1"/>
    <mergeCell ref="A2:E2"/>
    <mergeCell ref="A13:E1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8.7109375" style="2" customWidth="1"/>
  </cols>
  <sheetData>
    <row r="1" spans="1:10" x14ac:dyDescent="0.25">
      <c r="A1" s="49" t="s">
        <v>55</v>
      </c>
      <c r="B1" s="49"/>
      <c r="C1" s="49"/>
      <c r="D1" s="49"/>
      <c r="E1" s="49"/>
    </row>
    <row r="2" spans="1:10" ht="31.5" customHeight="1" thickBot="1" x14ac:dyDescent="0.3">
      <c r="A2" s="47" t="s">
        <v>59</v>
      </c>
      <c r="B2" s="47"/>
      <c r="C2" s="47"/>
      <c r="D2" s="47"/>
      <c r="E2" s="47"/>
    </row>
    <row r="3" spans="1:10" s="5" customFormat="1" ht="45.75" thickBot="1" x14ac:dyDescent="0.3">
      <c r="A3" s="19" t="s">
        <v>31</v>
      </c>
      <c r="B3" s="18" t="s">
        <v>18</v>
      </c>
      <c r="C3" s="18" t="s">
        <v>19</v>
      </c>
      <c r="D3" s="18" t="s">
        <v>20</v>
      </c>
      <c r="E3" s="18" t="s">
        <v>21</v>
      </c>
    </row>
    <row r="4" spans="1:10" x14ac:dyDescent="0.25">
      <c r="A4">
        <v>1993</v>
      </c>
      <c r="B4" s="4">
        <v>21802.325934579443</v>
      </c>
      <c r="C4" s="4">
        <v>24631.233644859818</v>
      </c>
      <c r="D4" s="4">
        <v>39272.0058411215</v>
      </c>
      <c r="E4" s="4">
        <v>47591.43808411216</v>
      </c>
      <c r="G4" s="4"/>
      <c r="H4" s="4"/>
      <c r="I4" s="4"/>
      <c r="J4" s="4"/>
    </row>
    <row r="5" spans="1:10" x14ac:dyDescent="0.25">
      <c r="A5">
        <v>1994</v>
      </c>
      <c r="B5" s="4">
        <v>21778.688028004668</v>
      </c>
      <c r="C5" s="4">
        <v>24610.002333722288</v>
      </c>
      <c r="D5" s="4">
        <v>39239.32322053676</v>
      </c>
      <c r="E5" s="4">
        <v>47620.392065344226</v>
      </c>
      <c r="G5" s="4"/>
      <c r="H5" s="4"/>
      <c r="I5" s="4"/>
      <c r="J5" s="4"/>
    </row>
    <row r="6" spans="1:10" x14ac:dyDescent="0.25">
      <c r="A6">
        <v>1995</v>
      </c>
      <c r="B6" s="4">
        <v>21306.392694063929</v>
      </c>
      <c r="C6" s="4">
        <v>24076.223744292241</v>
      </c>
      <c r="D6" s="4">
        <v>38388.242009132424</v>
      </c>
      <c r="E6" s="4">
        <v>46587.529680365304</v>
      </c>
      <c r="G6" s="4"/>
      <c r="H6" s="4"/>
      <c r="I6" s="4"/>
      <c r="J6" s="4"/>
    </row>
    <row r="7" spans="1:10" x14ac:dyDescent="0.25">
      <c r="A7">
        <v>1996</v>
      </c>
      <c r="B7" s="4">
        <v>20859.083239595049</v>
      </c>
      <c r="C7" s="4">
        <v>24131.380202474691</v>
      </c>
      <c r="D7" s="4">
        <v>37663.99325084364</v>
      </c>
      <c r="E7" s="4">
        <v>45689.084364454444</v>
      </c>
      <c r="G7" s="4"/>
      <c r="H7" s="4"/>
      <c r="I7" s="4"/>
      <c r="J7" s="4"/>
    </row>
    <row r="8" spans="1:10" x14ac:dyDescent="0.25">
      <c r="A8">
        <v>1997</v>
      </c>
      <c r="B8" s="4">
        <v>13767.647002212389</v>
      </c>
      <c r="C8" s="4">
        <v>17521.013274336281</v>
      </c>
      <c r="D8" s="4">
        <v>33269.278761061942</v>
      </c>
      <c r="E8" s="4">
        <v>44546.517699115044</v>
      </c>
      <c r="G8" s="4"/>
      <c r="H8" s="4"/>
      <c r="I8" s="4"/>
      <c r="J8" s="4"/>
    </row>
    <row r="9" spans="1:10" x14ac:dyDescent="0.25">
      <c r="A9">
        <v>1998</v>
      </c>
      <c r="B9" s="4">
        <v>13599.081193866376</v>
      </c>
      <c r="C9" s="4">
        <v>17415.865345016431</v>
      </c>
      <c r="D9" s="4">
        <v>33425.96166484119</v>
      </c>
      <c r="E9" s="4">
        <v>45032.614457831332</v>
      </c>
      <c r="G9" s="4"/>
      <c r="H9" s="4"/>
      <c r="I9" s="4"/>
      <c r="J9" s="4"/>
    </row>
    <row r="10" spans="1:10" x14ac:dyDescent="0.25">
      <c r="A10">
        <v>1999</v>
      </c>
      <c r="B10" s="4">
        <v>15098.620452099027</v>
      </c>
      <c r="C10" s="4">
        <v>18878.47147470398</v>
      </c>
      <c r="D10" s="4">
        <v>35594.821054897737</v>
      </c>
      <c r="E10" s="4">
        <v>47820.172787944022</v>
      </c>
      <c r="G10" s="4"/>
      <c r="H10" s="4"/>
      <c r="I10" s="4"/>
      <c r="J10" s="4"/>
    </row>
    <row r="11" spans="1:10" x14ac:dyDescent="0.25">
      <c r="A11">
        <v>2000</v>
      </c>
      <c r="B11" s="4">
        <v>14724.357033542976</v>
      </c>
      <c r="C11" s="4">
        <v>18405.829989517821</v>
      </c>
      <c r="D11" s="4">
        <v>34749.745031446539</v>
      </c>
      <c r="E11" s="4">
        <v>46722.189224318667</v>
      </c>
      <c r="G11" s="4"/>
      <c r="H11" s="4"/>
      <c r="I11" s="4"/>
      <c r="J11" s="4"/>
    </row>
    <row r="12" spans="1:10" x14ac:dyDescent="0.25">
      <c r="A12">
        <v>2001</v>
      </c>
      <c r="B12" s="4">
        <v>14764.187290388549</v>
      </c>
      <c r="C12" s="4">
        <v>18717.260092024539</v>
      </c>
      <c r="D12" s="4">
        <v>34203.819284253579</v>
      </c>
      <c r="E12" s="4">
        <v>45899.768609406958</v>
      </c>
      <c r="G12" s="4"/>
      <c r="H12" s="4"/>
      <c r="I12" s="4"/>
      <c r="J12" s="4"/>
    </row>
    <row r="13" spans="1:10" x14ac:dyDescent="0.25">
      <c r="A13">
        <v>2002</v>
      </c>
      <c r="B13" s="4">
        <v>18883.36881</v>
      </c>
      <c r="C13" s="4">
        <v>24329.83381</v>
      </c>
      <c r="D13" s="4">
        <v>34662.71918</v>
      </c>
      <c r="E13" s="4">
        <v>46580.196019999996</v>
      </c>
      <c r="G13" s="4"/>
      <c r="H13" s="4"/>
      <c r="I13" s="4"/>
      <c r="J13" s="4"/>
    </row>
    <row r="14" spans="1:10" x14ac:dyDescent="0.25">
      <c r="A14">
        <v>2003</v>
      </c>
      <c r="B14" s="4">
        <v>20022.31461089494</v>
      </c>
      <c r="C14" s="4">
        <v>25713.166050583655</v>
      </c>
      <c r="D14" s="4">
        <v>33881.345330739299</v>
      </c>
      <c r="E14" s="4">
        <v>45712.503891050583</v>
      </c>
      <c r="G14" s="4"/>
      <c r="H14" s="4"/>
      <c r="I14" s="4"/>
      <c r="J14" s="4"/>
    </row>
    <row r="15" spans="1:10" x14ac:dyDescent="0.25">
      <c r="A15">
        <v>2004</v>
      </c>
      <c r="B15" s="4">
        <v>19799.275186246417</v>
      </c>
      <c r="C15" s="4">
        <v>25347.405319961796</v>
      </c>
      <c r="D15" s="4">
        <v>33437.079274116521</v>
      </c>
      <c r="E15" s="4">
        <v>45476.148997134667</v>
      </c>
      <c r="G15" s="4"/>
      <c r="H15" s="4"/>
      <c r="I15" s="4"/>
      <c r="J15" s="4"/>
    </row>
    <row r="16" spans="1:10" x14ac:dyDescent="0.25">
      <c r="A16">
        <v>2005</v>
      </c>
      <c r="B16" s="4">
        <v>20465.878504672899</v>
      </c>
      <c r="C16" s="4">
        <v>25977.079439252338</v>
      </c>
      <c r="D16" s="4">
        <v>34056.665420560748</v>
      </c>
      <c r="E16" s="4">
        <v>47567.543682242991</v>
      </c>
      <c r="G16" s="4"/>
      <c r="H16" s="4"/>
      <c r="I16" s="4"/>
      <c r="J16" s="4"/>
    </row>
    <row r="17" spans="1:10" x14ac:dyDescent="0.25">
      <c r="A17">
        <v>2006</v>
      </c>
      <c r="B17" s="4">
        <v>20084.832868927591</v>
      </c>
      <c r="C17" s="4">
        <v>25485.173693858847</v>
      </c>
      <c r="D17" s="4">
        <v>34526.367387717692</v>
      </c>
      <c r="E17" s="4">
        <v>46799.483134738781</v>
      </c>
      <c r="G17" s="4"/>
      <c r="H17" s="4"/>
      <c r="I17" s="4"/>
      <c r="J17" s="4"/>
    </row>
    <row r="18" spans="1:10" x14ac:dyDescent="0.25">
      <c r="A18">
        <v>2007</v>
      </c>
      <c r="B18" s="4">
        <v>21483.627748878924</v>
      </c>
      <c r="C18" s="4">
        <v>27334.240358744395</v>
      </c>
      <c r="D18" s="4">
        <v>27766.34704932736</v>
      </c>
      <c r="E18" s="4">
        <v>45236.537147982068</v>
      </c>
      <c r="G18" s="4"/>
      <c r="H18" s="4"/>
      <c r="I18" s="4"/>
      <c r="J18" s="4"/>
    </row>
    <row r="19" spans="1:10" x14ac:dyDescent="0.25">
      <c r="A19">
        <v>2008</v>
      </c>
      <c r="B19" s="4">
        <v>24396.938431200702</v>
      </c>
      <c r="C19" s="4">
        <v>30331.976774758987</v>
      </c>
      <c r="D19" s="4">
        <v>37242.384995617882</v>
      </c>
      <c r="E19" s="4">
        <v>47278.229886064859</v>
      </c>
      <c r="G19" s="4"/>
      <c r="H19" s="4"/>
      <c r="I19" s="4"/>
      <c r="J19" s="4"/>
    </row>
    <row r="20" spans="1:10" x14ac:dyDescent="0.25">
      <c r="A20">
        <v>2009</v>
      </c>
      <c r="B20" s="4">
        <v>24353.705856643355</v>
      </c>
      <c r="C20" s="4">
        <v>30263.686625874125</v>
      </c>
      <c r="D20" s="4">
        <v>37201.669309440556</v>
      </c>
      <c r="E20" s="4">
        <v>47148.285087412587</v>
      </c>
      <c r="G20" s="4"/>
      <c r="H20" s="4"/>
      <c r="I20" s="4"/>
      <c r="J20" s="4"/>
    </row>
    <row r="21" spans="1:10" x14ac:dyDescent="0.25">
      <c r="A21">
        <v>2010</v>
      </c>
      <c r="B21" s="4">
        <v>23922.998712446355</v>
      </c>
      <c r="C21" s="4">
        <v>28897.778111587984</v>
      </c>
      <c r="D21" s="4">
        <v>36575.056008583691</v>
      </c>
      <c r="E21" s="4">
        <v>46389.127339055798</v>
      </c>
      <c r="G21" s="4"/>
      <c r="H21" s="4"/>
      <c r="I21" s="4"/>
      <c r="J21" s="4"/>
    </row>
    <row r="22" spans="1:10" x14ac:dyDescent="0.25">
      <c r="A22">
        <v>2011</v>
      </c>
      <c r="B22" s="4">
        <v>23249.98290241868</v>
      </c>
      <c r="C22" s="4">
        <v>28888.863636363632</v>
      </c>
      <c r="D22" s="4">
        <v>35564.73748957464</v>
      </c>
      <c r="E22" s="4">
        <v>45108.804812343617</v>
      </c>
      <c r="G22" s="4"/>
      <c r="H22" s="4"/>
      <c r="I22" s="4"/>
      <c r="J22" s="4"/>
    </row>
    <row r="23" spans="1:10" x14ac:dyDescent="0.25">
      <c r="A23">
        <v>2012</v>
      </c>
      <c r="B23" s="4">
        <v>22917.342645850451</v>
      </c>
      <c r="C23" s="4">
        <v>28456.956450287591</v>
      </c>
      <c r="D23" s="4">
        <v>35095.238290879213</v>
      </c>
      <c r="E23" s="4">
        <v>44545.634346754312</v>
      </c>
      <c r="G23" s="4"/>
      <c r="H23" s="4"/>
      <c r="I23" s="4"/>
      <c r="J23" s="4"/>
    </row>
    <row r="24" spans="1:10" x14ac:dyDescent="0.25">
      <c r="A24">
        <v>2013</v>
      </c>
      <c r="B24" s="4">
        <v>22723.194218241042</v>
      </c>
      <c r="C24" s="4">
        <v>28213.186074918569</v>
      </c>
      <c r="D24" s="4">
        <v>34842.449511400649</v>
      </c>
      <c r="E24" s="4">
        <v>44263.236229641698</v>
      </c>
      <c r="G24" s="4"/>
      <c r="H24" s="4"/>
      <c r="I24" s="4"/>
      <c r="J24" s="4"/>
    </row>
    <row r="25" spans="1:10" x14ac:dyDescent="0.25">
      <c r="A25">
        <v>2014</v>
      </c>
      <c r="B25" s="4">
        <v>29019.188897763583</v>
      </c>
      <c r="C25" s="4">
        <v>34403.941293929718</v>
      </c>
      <c r="D25" s="4">
        <v>38223.388578274767</v>
      </c>
      <c r="E25" s="4">
        <v>42580.964113418529</v>
      </c>
      <c r="G25" s="4"/>
      <c r="H25" s="4"/>
      <c r="I25" s="4"/>
      <c r="J25" s="4"/>
    </row>
    <row r="26" spans="1:10" x14ac:dyDescent="0.25">
      <c r="A26">
        <v>2015</v>
      </c>
      <c r="B26" s="4">
        <v>26764.558451816745</v>
      </c>
      <c r="C26" s="4">
        <v>32124.07898894155</v>
      </c>
      <c r="D26" s="4">
        <v>39611.139810426539</v>
      </c>
      <c r="E26" s="4">
        <v>45346.856240126384</v>
      </c>
      <c r="G26" s="4"/>
      <c r="H26" s="4"/>
      <c r="I26" s="4"/>
      <c r="J26" s="4"/>
    </row>
    <row r="27" spans="1:10" x14ac:dyDescent="0.25">
      <c r="A27">
        <v>2016</v>
      </c>
      <c r="B27" s="4">
        <v>26776.566978193143</v>
      </c>
      <c r="C27" s="4">
        <v>32072.23208722741</v>
      </c>
      <c r="D27" s="4">
        <v>40629.355233644856</v>
      </c>
      <c r="E27" s="4">
        <v>48512.766020249219</v>
      </c>
      <c r="G27" s="4"/>
      <c r="H27" s="4"/>
      <c r="I27" s="4"/>
      <c r="J27" s="4"/>
    </row>
    <row r="28" spans="1:10" x14ac:dyDescent="0.25">
      <c r="A28">
        <v>2017</v>
      </c>
      <c r="B28" s="4">
        <v>21213.13496932515</v>
      </c>
      <c r="C28" s="4">
        <v>27412.226993865028</v>
      </c>
      <c r="D28" s="4">
        <v>42062.122638036803</v>
      </c>
      <c r="E28" s="4">
        <v>54609.052814417177</v>
      </c>
      <c r="G28" s="4"/>
      <c r="H28" s="4"/>
      <c r="I28" s="4"/>
      <c r="J28" s="4"/>
    </row>
    <row r="29" spans="1:10" x14ac:dyDescent="0.25">
      <c r="A29">
        <v>2018</v>
      </c>
      <c r="B29" s="4">
        <v>26731.834332833587</v>
      </c>
      <c r="C29" s="4">
        <v>33232.96626686657</v>
      </c>
      <c r="D29" s="4">
        <v>41548.046686656671</v>
      </c>
      <c r="E29" s="4">
        <v>54934.697518740635</v>
      </c>
      <c r="G29" s="4"/>
      <c r="H29" s="4"/>
      <c r="I29" s="4"/>
      <c r="J29" s="4"/>
    </row>
    <row r="30" spans="1:10" x14ac:dyDescent="0.25">
      <c r="A30">
        <v>2019</v>
      </c>
      <c r="B30" s="4">
        <v>30653.816176470587</v>
      </c>
      <c r="C30" s="4">
        <v>36956.127205882352</v>
      </c>
      <c r="D30" s="4">
        <v>42909.924102941171</v>
      </c>
      <c r="E30" s="4">
        <v>55193.172073529407</v>
      </c>
      <c r="G30" s="4"/>
      <c r="H30" s="4"/>
      <c r="I30" s="4"/>
      <c r="J30" s="4"/>
    </row>
    <row r="31" spans="1:10" x14ac:dyDescent="0.25">
      <c r="A31">
        <v>2020</v>
      </c>
      <c r="B31" s="4">
        <v>31911.543635036491</v>
      </c>
      <c r="C31" s="4">
        <v>38847.367153284671</v>
      </c>
      <c r="D31" s="4">
        <v>45004.927941605834</v>
      </c>
      <c r="E31" s="4">
        <v>58870.726204379556</v>
      </c>
      <c r="G31" s="4"/>
      <c r="H31" s="4"/>
      <c r="I31" s="4"/>
      <c r="J31" s="4"/>
    </row>
    <row r="32" spans="1:10" x14ac:dyDescent="0.25">
      <c r="A32">
        <v>2021</v>
      </c>
      <c r="B32" s="4">
        <v>30735.195268361585</v>
      </c>
      <c r="C32" s="4">
        <v>36762.127471751417</v>
      </c>
      <c r="D32" s="4">
        <v>43830.38720338983</v>
      </c>
      <c r="E32" s="4">
        <v>56934.465000000004</v>
      </c>
      <c r="G32" s="4"/>
      <c r="H32" s="4"/>
      <c r="I32" s="4"/>
      <c r="J32" s="4"/>
    </row>
    <row r="33" spans="1:5" x14ac:dyDescent="0.25">
      <c r="A33">
        <v>2022</v>
      </c>
      <c r="B33" s="25">
        <v>27821.270079365084</v>
      </c>
      <c r="C33" s="25">
        <v>33780.48677248678</v>
      </c>
      <c r="D33" s="25">
        <v>39889.174457671965</v>
      </c>
      <c r="E33" s="25">
        <v>51359.790793650798</v>
      </c>
    </row>
    <row r="34" spans="1:5" x14ac:dyDescent="0.25">
      <c r="A34">
        <v>2023</v>
      </c>
      <c r="B34" s="25">
        <v>28267.907511139401</v>
      </c>
      <c r="C34" s="25">
        <v>34760.114971355826</v>
      </c>
      <c r="D34" s="25">
        <v>41468.057479312542</v>
      </c>
      <c r="E34" s="25">
        <v>54184.685792329728</v>
      </c>
    </row>
    <row r="35" spans="1:5" ht="15.75" thickBot="1" x14ac:dyDescent="0.3">
      <c r="A35">
        <v>2024</v>
      </c>
      <c r="B35" s="25">
        <v>29280.7</v>
      </c>
      <c r="C35" s="25">
        <v>34199.979999999996</v>
      </c>
      <c r="D35" s="25">
        <v>40608.269999999997</v>
      </c>
      <c r="E35" s="25">
        <v>56748.99</v>
      </c>
    </row>
    <row r="36" spans="1:5" x14ac:dyDescent="0.25">
      <c r="A36" s="22"/>
      <c r="B36" s="24"/>
      <c r="C36" s="24"/>
      <c r="D36" s="24"/>
      <c r="E36" s="24"/>
    </row>
    <row r="37" spans="1:5" x14ac:dyDescent="0.25">
      <c r="A37" s="48" t="s">
        <v>10</v>
      </c>
      <c r="B37" s="48"/>
      <c r="C37" s="48"/>
      <c r="D37" s="48"/>
      <c r="E37" s="48"/>
    </row>
  </sheetData>
  <mergeCells count="3">
    <mergeCell ref="A37:E37"/>
    <mergeCell ref="A2:E2"/>
    <mergeCell ref="A1:E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720D7-B7EC-4932-95B9-CD3989646665}">
  <dimension ref="A1:E37"/>
  <sheetViews>
    <sheetView workbookViewId="0">
      <pane ySplit="3" topLeftCell="A4" activePane="bottomLeft" state="frozen"/>
      <selection pane="bottomLeft" sqref="A1:E1"/>
    </sheetView>
  </sheetViews>
  <sheetFormatPr defaultColWidth="8.85546875" defaultRowHeight="15" x14ac:dyDescent="0.25"/>
  <cols>
    <col min="1" max="1" width="8.7109375" customWidth="1"/>
    <col min="2" max="5" width="18.7109375" customWidth="1"/>
  </cols>
  <sheetData>
    <row r="1" spans="1:5" x14ac:dyDescent="0.25">
      <c r="A1" s="49" t="s">
        <v>32</v>
      </c>
      <c r="B1" s="49"/>
      <c r="C1" s="49"/>
      <c r="D1" s="49"/>
      <c r="E1" s="49"/>
    </row>
    <row r="2" spans="1:5" ht="32.25" customHeight="1" thickBot="1" x14ac:dyDescent="0.3">
      <c r="A2" s="53" t="s">
        <v>56</v>
      </c>
      <c r="B2" s="53"/>
      <c r="C2" s="53"/>
      <c r="D2" s="53"/>
      <c r="E2" s="53"/>
    </row>
    <row r="3" spans="1:5" ht="45.75" thickBot="1" x14ac:dyDescent="0.3">
      <c r="A3" s="42" t="s">
        <v>31</v>
      </c>
      <c r="B3" s="43" t="s">
        <v>18</v>
      </c>
      <c r="C3" s="43" t="s">
        <v>19</v>
      </c>
      <c r="D3" s="43" t="s">
        <v>20</v>
      </c>
      <c r="E3" s="43" t="s">
        <v>21</v>
      </c>
    </row>
    <row r="4" spans="1:5" x14ac:dyDescent="0.25">
      <c r="A4">
        <v>1993</v>
      </c>
      <c r="B4" s="4">
        <v>11599</v>
      </c>
      <c r="C4" s="4">
        <v>13104</v>
      </c>
      <c r="D4" s="4">
        <v>20893</v>
      </c>
      <c r="E4" s="4">
        <v>25319</v>
      </c>
    </row>
    <row r="5" spans="1:5" x14ac:dyDescent="0.25">
      <c r="A5">
        <v>1994</v>
      </c>
      <c r="B5" s="4">
        <v>11599.96</v>
      </c>
      <c r="C5" s="4">
        <v>13108</v>
      </c>
      <c r="D5" s="4">
        <v>20900</v>
      </c>
      <c r="E5" s="4">
        <v>25364</v>
      </c>
    </row>
    <row r="6" spans="1:5" x14ac:dyDescent="0.25">
      <c r="A6">
        <v>1995</v>
      </c>
      <c r="B6" s="4">
        <v>11600</v>
      </c>
      <c r="C6" s="4">
        <v>13108</v>
      </c>
      <c r="D6" s="4">
        <v>20900</v>
      </c>
      <c r="E6" s="4">
        <v>25364</v>
      </c>
    </row>
    <row r="7" spans="1:5" x14ac:dyDescent="0.25">
      <c r="A7">
        <v>1996</v>
      </c>
      <c r="B7" s="4">
        <v>11525</v>
      </c>
      <c r="C7" s="4">
        <v>13333</v>
      </c>
      <c r="D7" s="4">
        <v>20810</v>
      </c>
      <c r="E7" s="4">
        <v>25244</v>
      </c>
    </row>
    <row r="8" spans="1:5" x14ac:dyDescent="0.25">
      <c r="A8">
        <v>1997</v>
      </c>
      <c r="B8" s="4">
        <v>7735.21</v>
      </c>
      <c r="C8" s="4">
        <v>9844</v>
      </c>
      <c r="D8" s="4">
        <v>18692</v>
      </c>
      <c r="E8" s="4">
        <v>25028</v>
      </c>
    </row>
    <row r="9" spans="1:5" x14ac:dyDescent="0.25">
      <c r="A9">
        <v>1998</v>
      </c>
      <c r="B9" s="4">
        <v>7716.57</v>
      </c>
      <c r="C9" s="4">
        <v>9882.34</v>
      </c>
      <c r="D9" s="4">
        <v>18967</v>
      </c>
      <c r="E9" s="4">
        <v>25553</v>
      </c>
    </row>
    <row r="10" spans="1:5" x14ac:dyDescent="0.25">
      <c r="A10">
        <v>1999</v>
      </c>
      <c r="B10" s="4">
        <v>8717.5999999999985</v>
      </c>
      <c r="C10" s="4">
        <v>10900</v>
      </c>
      <c r="D10" s="4">
        <v>20551.64</v>
      </c>
      <c r="E10" s="4">
        <v>27610.280000000002</v>
      </c>
    </row>
    <row r="11" spans="1:5" x14ac:dyDescent="0.25">
      <c r="A11">
        <v>2000</v>
      </c>
      <c r="B11" s="4">
        <v>8730.2899999999991</v>
      </c>
      <c r="C11" s="4">
        <v>10913.09</v>
      </c>
      <c r="D11" s="4">
        <v>20603.64</v>
      </c>
      <c r="E11" s="4">
        <v>27702.280000000002</v>
      </c>
    </row>
    <row r="12" spans="1:5" x14ac:dyDescent="0.25">
      <c r="A12">
        <v>2001</v>
      </c>
      <c r="B12" s="4">
        <v>8974.1299999999992</v>
      </c>
      <c r="C12" s="4">
        <v>11376.929999999998</v>
      </c>
      <c r="D12" s="4">
        <v>20790.14</v>
      </c>
      <c r="E12" s="4">
        <v>27899.3</v>
      </c>
    </row>
    <row r="13" spans="1:5" x14ac:dyDescent="0.25">
      <c r="A13">
        <v>2002</v>
      </c>
      <c r="B13" s="4">
        <v>11736.09</v>
      </c>
      <c r="C13" s="4">
        <v>15121.09</v>
      </c>
      <c r="D13" s="4">
        <v>21543.02</v>
      </c>
      <c r="E13" s="4">
        <v>28949.78</v>
      </c>
    </row>
    <row r="14" spans="1:5" x14ac:dyDescent="0.25">
      <c r="A14">
        <v>2003</v>
      </c>
      <c r="B14" s="4">
        <v>12792.38</v>
      </c>
      <c r="C14" s="4">
        <v>16428.3</v>
      </c>
      <c r="D14" s="4">
        <v>21647</v>
      </c>
      <c r="E14" s="4">
        <v>29206</v>
      </c>
    </row>
    <row r="15" spans="1:5" x14ac:dyDescent="0.25">
      <c r="A15">
        <v>2004</v>
      </c>
      <c r="B15" s="4">
        <v>12883.68</v>
      </c>
      <c r="C15" s="4">
        <v>16493.93</v>
      </c>
      <c r="D15" s="4">
        <v>21758</v>
      </c>
      <c r="E15" s="4">
        <v>29592</v>
      </c>
    </row>
    <row r="16" spans="1:5" x14ac:dyDescent="0.25">
      <c r="A16">
        <v>2005</v>
      </c>
      <c r="B16" s="4">
        <v>13610</v>
      </c>
      <c r="C16" s="4">
        <v>17275</v>
      </c>
      <c r="D16" s="4">
        <v>22648</v>
      </c>
      <c r="E16" s="4">
        <v>31632.86</v>
      </c>
    </row>
    <row r="17" spans="1:5" x14ac:dyDescent="0.25">
      <c r="A17">
        <v>2006</v>
      </c>
      <c r="B17" s="4">
        <v>13618.74</v>
      </c>
      <c r="C17" s="4">
        <v>17280.5</v>
      </c>
      <c r="D17" s="4">
        <v>23410.98</v>
      </c>
      <c r="E17" s="4">
        <v>31732.9</v>
      </c>
    </row>
    <row r="18" spans="1:5" x14ac:dyDescent="0.25">
      <c r="A18">
        <v>2007</v>
      </c>
      <c r="B18" s="4">
        <v>14887.66</v>
      </c>
      <c r="C18" s="4">
        <v>18942</v>
      </c>
      <c r="D18" s="4">
        <v>19241.440000000002</v>
      </c>
      <c r="E18" s="4">
        <v>31347.88</v>
      </c>
    </row>
    <row r="19" spans="1:5" x14ac:dyDescent="0.25">
      <c r="A19">
        <v>2008</v>
      </c>
      <c r="B19" s="4">
        <v>17300.75</v>
      </c>
      <c r="C19" s="4">
        <v>21509.5</v>
      </c>
      <c r="D19" s="4">
        <v>26409.920000000002</v>
      </c>
      <c r="E19" s="4">
        <v>33526.699999999997</v>
      </c>
    </row>
    <row r="20" spans="1:5" x14ac:dyDescent="0.25">
      <c r="A20">
        <v>2009</v>
      </c>
      <c r="B20" s="4">
        <v>17315.5</v>
      </c>
      <c r="C20" s="4">
        <v>21517.5</v>
      </c>
      <c r="D20" s="4">
        <v>26450.41</v>
      </c>
      <c r="E20" s="4">
        <v>33522.46</v>
      </c>
    </row>
    <row r="21" spans="1:5" x14ac:dyDescent="0.25">
      <c r="A21">
        <v>2010</v>
      </c>
      <c r="B21" s="4">
        <v>17321.5</v>
      </c>
      <c r="C21" s="4">
        <v>20923.5</v>
      </c>
      <c r="D21" s="4">
        <v>26482.25</v>
      </c>
      <c r="E21" s="4">
        <v>33588.15</v>
      </c>
    </row>
    <row r="22" spans="1:5" x14ac:dyDescent="0.25">
      <c r="A22">
        <v>2011</v>
      </c>
      <c r="B22" s="4">
        <v>17325.5</v>
      </c>
      <c r="C22" s="4">
        <v>21527.5</v>
      </c>
      <c r="D22" s="4">
        <v>26502.25</v>
      </c>
      <c r="E22" s="4">
        <v>33614.33</v>
      </c>
    </row>
    <row r="23" spans="1:5" x14ac:dyDescent="0.25">
      <c r="A23">
        <v>2012</v>
      </c>
      <c r="B23" s="4">
        <v>17334</v>
      </c>
      <c r="C23" s="4">
        <v>21524</v>
      </c>
      <c r="D23" s="4">
        <v>26545</v>
      </c>
      <c r="E23" s="4">
        <v>33693</v>
      </c>
    </row>
    <row r="24" spans="1:5" x14ac:dyDescent="0.25">
      <c r="A24">
        <v>2013</v>
      </c>
      <c r="B24" s="4">
        <v>17342.5</v>
      </c>
      <c r="C24" s="4">
        <v>21532.5</v>
      </c>
      <c r="D24" s="4">
        <v>26592</v>
      </c>
      <c r="E24" s="4">
        <v>33782.01</v>
      </c>
    </row>
    <row r="25" spans="1:5" x14ac:dyDescent="0.25">
      <c r="A25">
        <v>2014</v>
      </c>
      <c r="B25" s="4">
        <v>22580.5</v>
      </c>
      <c r="C25" s="4">
        <v>26770.5</v>
      </c>
      <c r="D25" s="4">
        <v>29742.5</v>
      </c>
      <c r="E25" s="4">
        <v>33133.229999999996</v>
      </c>
    </row>
    <row r="26" spans="1:5" x14ac:dyDescent="0.25">
      <c r="A26">
        <v>2015</v>
      </c>
      <c r="B26" s="4">
        <v>21059</v>
      </c>
      <c r="C26" s="4">
        <v>25276</v>
      </c>
      <c r="D26" s="4">
        <v>31167</v>
      </c>
      <c r="E26" s="4">
        <v>35680</v>
      </c>
    </row>
    <row r="27" spans="1:5" x14ac:dyDescent="0.25">
      <c r="A27">
        <v>2016</v>
      </c>
      <c r="B27" s="4">
        <v>21368</v>
      </c>
      <c r="C27" s="4">
        <v>25594</v>
      </c>
      <c r="D27" s="4">
        <v>32422.68</v>
      </c>
      <c r="E27" s="4">
        <v>38713.730000000003</v>
      </c>
    </row>
    <row r="28" spans="1:5" x14ac:dyDescent="0.25">
      <c r="A28">
        <v>2017</v>
      </c>
      <c r="B28" s="4">
        <v>17192</v>
      </c>
      <c r="C28" s="4">
        <v>22216</v>
      </c>
      <c r="D28" s="4">
        <v>34088.879999999997</v>
      </c>
      <c r="E28" s="4">
        <v>44257.43</v>
      </c>
    </row>
    <row r="29" spans="1:5" x14ac:dyDescent="0.25">
      <c r="A29">
        <v>2018</v>
      </c>
      <c r="B29" s="4">
        <v>22163</v>
      </c>
      <c r="C29" s="4">
        <v>27553</v>
      </c>
      <c r="D29" s="4">
        <v>34446.92</v>
      </c>
      <c r="E29" s="4">
        <v>45545.61</v>
      </c>
    </row>
    <row r="30" spans="1:5" x14ac:dyDescent="0.25">
      <c r="A30">
        <v>2019</v>
      </c>
      <c r="B30" s="4">
        <v>25910</v>
      </c>
      <c r="C30" s="4">
        <v>31237</v>
      </c>
      <c r="D30" s="4">
        <v>36269.42</v>
      </c>
      <c r="E30" s="4">
        <v>46651.78</v>
      </c>
    </row>
    <row r="31" spans="1:5" x14ac:dyDescent="0.25">
      <c r="A31">
        <v>2020</v>
      </c>
      <c r="B31" s="4">
        <v>27171.42</v>
      </c>
      <c r="C31" s="4">
        <v>33077</v>
      </c>
      <c r="D31" s="4">
        <v>38319.919999999998</v>
      </c>
      <c r="E31" s="4">
        <v>50126.1</v>
      </c>
    </row>
    <row r="32" spans="1:5" x14ac:dyDescent="0.25">
      <c r="A32">
        <v>2021</v>
      </c>
      <c r="B32" s="4">
        <v>27049</v>
      </c>
      <c r="C32" s="4">
        <v>32353</v>
      </c>
      <c r="D32" s="4">
        <v>38572.92</v>
      </c>
      <c r="E32" s="4">
        <v>50105.159999999996</v>
      </c>
    </row>
    <row r="33" spans="1:5" x14ac:dyDescent="0.25">
      <c r="A33">
        <v>2022</v>
      </c>
      <c r="B33" s="26">
        <v>26144</v>
      </c>
      <c r="C33" s="26">
        <v>31744</v>
      </c>
      <c r="D33" s="26">
        <v>37484.42</v>
      </c>
      <c r="E33" s="26">
        <v>48263.519999999997</v>
      </c>
    </row>
    <row r="34" spans="1:5" x14ac:dyDescent="0.25">
      <c r="A34">
        <v>2023</v>
      </c>
      <c r="B34" s="26">
        <v>27600.3</v>
      </c>
      <c r="C34" s="26">
        <v>33939.18</v>
      </c>
      <c r="D34" s="26">
        <v>40488.699999999997</v>
      </c>
      <c r="E34" s="26">
        <v>52904.997750000002</v>
      </c>
    </row>
    <row r="35" spans="1:5" ht="15.75" thickBot="1" x14ac:dyDescent="0.3">
      <c r="A35">
        <v>2024</v>
      </c>
      <c r="B35" s="25">
        <v>29280.7</v>
      </c>
      <c r="C35" s="25">
        <v>34199.979999999996</v>
      </c>
      <c r="D35" s="25">
        <v>40608.269999999997</v>
      </c>
      <c r="E35" s="25">
        <v>56748.99</v>
      </c>
    </row>
    <row r="36" spans="1:5" x14ac:dyDescent="0.25">
      <c r="A36" s="22"/>
      <c r="B36" s="22"/>
      <c r="C36" s="22"/>
      <c r="D36" s="22"/>
      <c r="E36" s="22"/>
    </row>
    <row r="37" spans="1:5" x14ac:dyDescent="0.25">
      <c r="A37" s="48" t="s">
        <v>10</v>
      </c>
      <c r="B37" s="48"/>
      <c r="C37" s="48"/>
      <c r="D37" s="48"/>
      <c r="E37" s="48"/>
    </row>
  </sheetData>
  <mergeCells count="3">
    <mergeCell ref="A37:E37"/>
    <mergeCell ref="A1:E1"/>
    <mergeCell ref="A2:E2"/>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DE3E8-38BA-4F6D-ABB0-8C3D647E7AD2}">
  <dimension ref="A1:E14"/>
  <sheetViews>
    <sheetView workbookViewId="0">
      <selection activeCell="B8" sqref="B8:E8"/>
    </sheetView>
  </sheetViews>
  <sheetFormatPr defaultRowHeight="15" x14ac:dyDescent="0.25"/>
  <cols>
    <col min="1" max="1" width="42.5703125" customWidth="1"/>
    <col min="2" max="2" width="16.28515625" customWidth="1"/>
    <col min="3" max="3" width="14.7109375" customWidth="1"/>
    <col min="4" max="4" width="14.85546875" customWidth="1"/>
    <col min="5" max="5" width="14.28515625" customWidth="1"/>
  </cols>
  <sheetData>
    <row r="1" spans="1:5" x14ac:dyDescent="0.25">
      <c r="A1" s="49" t="s">
        <v>33</v>
      </c>
      <c r="B1" s="49"/>
      <c r="C1" s="49"/>
      <c r="D1" s="49"/>
      <c r="E1" s="49"/>
    </row>
    <row r="2" spans="1:5" ht="30.75" customHeight="1" thickBot="1" x14ac:dyDescent="0.3">
      <c r="A2" s="47" t="s">
        <v>57</v>
      </c>
      <c r="B2" s="47"/>
      <c r="C2" s="47"/>
      <c r="D2" s="47"/>
      <c r="E2" s="47"/>
    </row>
    <row r="3" spans="1:5" ht="52.5" customHeight="1" thickBot="1" x14ac:dyDescent="0.3">
      <c r="A3" s="29" t="s">
        <v>34</v>
      </c>
      <c r="B3" s="40" t="s">
        <v>35</v>
      </c>
      <c r="C3" s="40" t="s">
        <v>19</v>
      </c>
      <c r="D3" s="40" t="s">
        <v>20</v>
      </c>
      <c r="E3" s="40" t="s">
        <v>21</v>
      </c>
    </row>
    <row r="4" spans="1:5" ht="15.75" thickBot="1" x14ac:dyDescent="0.3">
      <c r="A4" s="32" t="s">
        <v>36</v>
      </c>
      <c r="B4" s="33">
        <v>29280.7</v>
      </c>
      <c r="C4" s="33">
        <v>34199.979999999996</v>
      </c>
      <c r="D4" s="33">
        <v>40608.269999999997</v>
      </c>
      <c r="E4" s="33">
        <v>56748.99</v>
      </c>
    </row>
    <row r="5" spans="1:5" x14ac:dyDescent="0.25">
      <c r="A5" s="30" t="s">
        <v>37</v>
      </c>
      <c r="B5" s="31"/>
      <c r="C5" s="31"/>
      <c r="D5" s="31"/>
      <c r="E5" s="31"/>
    </row>
    <row r="6" spans="1:5" x14ac:dyDescent="0.25">
      <c r="A6" s="13" t="s">
        <v>38</v>
      </c>
      <c r="B6" s="27">
        <v>36416.707095117075</v>
      </c>
      <c r="C6" s="27">
        <v>36416.707095117075</v>
      </c>
      <c r="D6" s="27">
        <v>51501.001070883089</v>
      </c>
      <c r="E6" s="27">
        <v>72833.414190234151</v>
      </c>
    </row>
    <row r="7" spans="1:5" x14ac:dyDescent="0.25">
      <c r="A7" s="13" t="s">
        <v>39</v>
      </c>
      <c r="B7" s="14">
        <f>B4-B6</f>
        <v>-7136.0070951170746</v>
      </c>
      <c r="C7" s="14">
        <f t="shared" ref="C7:E7" si="0">C4-C6</f>
        <v>-2216.7270951170794</v>
      </c>
      <c r="D7" s="14">
        <f t="shared" si="0"/>
        <v>-10892.731070883092</v>
      </c>
      <c r="E7" s="14">
        <f t="shared" si="0"/>
        <v>-16084.424190234153</v>
      </c>
    </row>
    <row r="8" spans="1:5" ht="15.75" thickBot="1" x14ac:dyDescent="0.3">
      <c r="A8" s="15" t="s">
        <v>40</v>
      </c>
      <c r="B8" s="35">
        <f>B4/B6</f>
        <v>0.80404578929999126</v>
      </c>
      <c r="C8" s="35">
        <f t="shared" ref="C8:E8" si="1">C4/C6</f>
        <v>0.93912884299705646</v>
      </c>
      <c r="D8" s="35">
        <f t="shared" si="1"/>
        <v>0.78849477011347902</v>
      </c>
      <c r="E8" s="35">
        <f t="shared" si="1"/>
        <v>0.77916146909956574</v>
      </c>
    </row>
    <row r="9" spans="1:5" x14ac:dyDescent="0.25">
      <c r="A9" s="45" t="s">
        <v>41</v>
      </c>
      <c r="B9" s="34"/>
      <c r="C9" s="34"/>
      <c r="D9" s="34"/>
      <c r="E9" s="34"/>
    </row>
    <row r="10" spans="1:5" x14ac:dyDescent="0.25">
      <c r="A10" s="13" t="s">
        <v>42</v>
      </c>
      <c r="B10" s="16">
        <f>B6*0.75</f>
        <v>27312.530321337807</v>
      </c>
      <c r="C10" s="16">
        <f t="shared" ref="C10:E10" si="2">C6*0.75</f>
        <v>27312.530321337807</v>
      </c>
      <c r="D10" s="16">
        <f t="shared" si="2"/>
        <v>38625.750803162315</v>
      </c>
      <c r="E10" s="16">
        <f t="shared" si="2"/>
        <v>54625.060642675613</v>
      </c>
    </row>
    <row r="11" spans="1:5" x14ac:dyDescent="0.25">
      <c r="A11" s="13" t="s">
        <v>43</v>
      </c>
      <c r="B11" s="16">
        <f>B4-B10</f>
        <v>1968.1696786621942</v>
      </c>
      <c r="C11" s="16">
        <f t="shared" ref="C11:D11" si="3">C4-C10</f>
        <v>6887.4496786621894</v>
      </c>
      <c r="D11" s="16">
        <f t="shared" si="3"/>
        <v>1982.5191968376821</v>
      </c>
      <c r="E11" s="16">
        <f t="shared" ref="E11" si="4">E4-E10</f>
        <v>2123.9293573243849</v>
      </c>
    </row>
    <row r="12" spans="1:5" ht="15.75" thickBot="1" x14ac:dyDescent="0.3">
      <c r="A12" s="15" t="s">
        <v>44</v>
      </c>
      <c r="B12" s="17">
        <f>B4/B10</f>
        <v>1.0720610523999883</v>
      </c>
      <c r="C12" s="17">
        <f t="shared" ref="C12:E12" si="5">C4/C10</f>
        <v>1.2521717906627419</v>
      </c>
      <c r="D12" s="17">
        <f t="shared" si="5"/>
        <v>1.0513263601513054</v>
      </c>
      <c r="E12" s="17">
        <f t="shared" si="5"/>
        <v>1.0388819587994209</v>
      </c>
    </row>
    <row r="14" spans="1:5" x14ac:dyDescent="0.25">
      <c r="A14" s="48" t="s">
        <v>10</v>
      </c>
      <c r="B14" s="48"/>
      <c r="C14" s="48"/>
      <c r="D14" s="48"/>
      <c r="E14" s="48"/>
    </row>
  </sheetData>
  <mergeCells count="3">
    <mergeCell ref="A1:E1"/>
    <mergeCell ref="A2:E2"/>
    <mergeCell ref="A14:E1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C446-FC9E-4CD4-AEAE-17DCF1EF16AE}">
  <dimension ref="A1:E12"/>
  <sheetViews>
    <sheetView workbookViewId="0">
      <selection sqref="A1:E1"/>
    </sheetView>
  </sheetViews>
  <sheetFormatPr defaultRowHeight="15" x14ac:dyDescent="0.25"/>
  <cols>
    <col min="1" max="1" width="8.5703125" customWidth="1"/>
    <col min="2" max="5" width="18.7109375" customWidth="1"/>
  </cols>
  <sheetData>
    <row r="1" spans="1:5" x14ac:dyDescent="0.25">
      <c r="A1" s="54" t="s">
        <v>45</v>
      </c>
      <c r="B1" s="54"/>
      <c r="C1" s="54"/>
      <c r="D1" s="54"/>
      <c r="E1" s="54"/>
    </row>
    <row r="2" spans="1:5" ht="32.25" customHeight="1" thickBot="1" x14ac:dyDescent="0.3">
      <c r="A2" s="55" t="s">
        <v>51</v>
      </c>
      <c r="B2" s="55"/>
      <c r="C2" s="55"/>
      <c r="D2" s="55"/>
      <c r="E2" s="55"/>
    </row>
    <row r="3" spans="1:5" ht="45.75" thickBot="1" x14ac:dyDescent="0.3">
      <c r="A3" s="36" t="s">
        <v>31</v>
      </c>
      <c r="B3" s="37" t="s">
        <v>18</v>
      </c>
      <c r="C3" s="37" t="s">
        <v>19</v>
      </c>
      <c r="D3" s="37" t="s">
        <v>20</v>
      </c>
      <c r="E3" s="37" t="s">
        <v>21</v>
      </c>
    </row>
    <row r="4" spans="1:5" x14ac:dyDescent="0.25">
      <c r="A4" s="21">
        <v>2018</v>
      </c>
      <c r="B4" s="28">
        <v>0.73967893735607249</v>
      </c>
      <c r="C4" s="28">
        <v>0.91956746654206856</v>
      </c>
      <c r="D4" s="28">
        <v>0.81292429739980987</v>
      </c>
      <c r="E4" s="28">
        <v>0.76003087140806991</v>
      </c>
    </row>
    <row r="5" spans="1:5" x14ac:dyDescent="0.25">
      <c r="A5" s="21">
        <v>2019</v>
      </c>
      <c r="B5" s="28">
        <v>0.84991225336635445</v>
      </c>
      <c r="C5" s="28">
        <v>1.02465106362041</v>
      </c>
      <c r="D5" s="28">
        <v>0.84126397243617412</v>
      </c>
      <c r="E5" s="28">
        <v>0.76514703711600596</v>
      </c>
    </row>
    <row r="6" spans="1:5" x14ac:dyDescent="0.25">
      <c r="A6" s="21">
        <v>2020</v>
      </c>
      <c r="B6" s="28">
        <v>0.89253424432546069</v>
      </c>
      <c r="C6" s="28">
        <v>1.0865223532503367</v>
      </c>
      <c r="D6" s="28">
        <v>0.89006587020090011</v>
      </c>
      <c r="E6" s="28">
        <v>0.82327792924481813</v>
      </c>
    </row>
    <row r="7" spans="1:5" x14ac:dyDescent="0.25">
      <c r="A7" s="21">
        <v>2021</v>
      </c>
      <c r="B7" s="28">
        <v>0.86877689985225204</v>
      </c>
      <c r="C7" s="28">
        <v>1.0391372775743599</v>
      </c>
      <c r="D7" s="28">
        <v>0.87605747100167697</v>
      </c>
      <c r="E7" s="28">
        <v>0.80466949315860503</v>
      </c>
    </row>
    <row r="8" spans="1:5" x14ac:dyDescent="0.25">
      <c r="A8" s="21">
        <v>2022</v>
      </c>
      <c r="B8" s="28">
        <v>0.78052395097849003</v>
      </c>
      <c r="C8" s="28">
        <v>0.94770939379916697</v>
      </c>
      <c r="D8" s="28">
        <v>0.791314880233006</v>
      </c>
      <c r="E8" s="28">
        <v>0.72044782134913599</v>
      </c>
    </row>
    <row r="9" spans="1:5" x14ac:dyDescent="0.25">
      <c r="A9" s="21">
        <v>2023</v>
      </c>
      <c r="B9" s="28">
        <v>0.78528173538458867</v>
      </c>
      <c r="C9" s="28">
        <v>0.96563508976097823</v>
      </c>
      <c r="D9" s="28">
        <v>0.81457397157121014</v>
      </c>
      <c r="E9" s="28">
        <v>0.75262458095813745</v>
      </c>
    </row>
    <row r="10" spans="1:5" ht="15.75" thickBot="1" x14ac:dyDescent="0.3">
      <c r="A10" s="21">
        <v>2024</v>
      </c>
      <c r="B10" s="28">
        <v>0.80404578929999126</v>
      </c>
      <c r="C10" s="28">
        <v>0.93912884299705646</v>
      </c>
      <c r="D10" s="28">
        <v>0.78849477011347902</v>
      </c>
      <c r="E10" s="28">
        <v>0.77916146909956574</v>
      </c>
    </row>
    <row r="11" spans="1:5" x14ac:dyDescent="0.25">
      <c r="A11" s="22"/>
      <c r="B11" s="22"/>
      <c r="C11" s="22"/>
      <c r="D11" s="22"/>
      <c r="E11" s="22"/>
    </row>
    <row r="12" spans="1:5" x14ac:dyDescent="0.25">
      <c r="A12" s="48" t="s">
        <v>10</v>
      </c>
      <c r="B12" s="48"/>
      <c r="C12" s="48"/>
      <c r="D12" s="48"/>
      <c r="E12" s="48"/>
    </row>
  </sheetData>
  <mergeCells count="3">
    <mergeCell ref="A1:E1"/>
    <mergeCell ref="A2:E2"/>
    <mergeCell ref="A12:E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65B1BE8AA65FA41807C4502A268948A" ma:contentTypeVersion="18" ma:contentTypeDescription="Create a new document." ma:contentTypeScope="" ma:versionID="9e3a446cc6e11cf223f308e236d88f88">
  <xsd:schema xmlns:xsd="http://www.w3.org/2001/XMLSchema" xmlns:xs="http://www.w3.org/2001/XMLSchema" xmlns:p="http://schemas.microsoft.com/office/2006/metadata/properties" xmlns:ns2="6066bb28-6ec9-4bc4-92e5-992115fc5d55" xmlns:ns3="8bd2c8cd-05da-4a6b-a504-56d70239bdf1" targetNamespace="http://schemas.microsoft.com/office/2006/metadata/properties" ma:root="true" ma:fieldsID="26af587e5f9abfa899dafe0649b5c966" ns2:_="" ns3:_="">
    <xsd:import namespace="6066bb28-6ec9-4bc4-92e5-992115fc5d55"/>
    <xsd:import namespace="8bd2c8cd-05da-4a6b-a504-56d70239bdf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66bb28-6ec9-4bc4-92e5-992115fc5d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df3a4d9-1859-45cd-94e4-b8c28cef084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bd2c8cd-05da-4a6b-a504-56d70239bdf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1c477ec-05e8-4049-981c-62cf5562a997}" ma:internalName="TaxCatchAll" ma:showField="CatchAllData" ma:web="8bd2c8cd-05da-4a6b-a504-56d70239bd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bd2c8cd-05da-4a6b-a504-56d70239bdf1" xsi:nil="true"/>
    <lcf76f155ced4ddcb4097134ff3c332f xmlns="6066bb28-6ec9-4bc4-92e5-992115fc5d5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B49CD5-8D95-49EF-B28E-5A48A87A8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66bb28-6ec9-4bc4-92e5-992115fc5d55"/>
    <ds:schemaRef ds:uri="8bd2c8cd-05da-4a6b-a504-56d70239bd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A316B1-BD9C-4051-9D26-C60CD11C8735}">
  <ds:schemaRefs>
    <ds:schemaRef ds:uri="http://schemas.microsoft.com/office/2006/metadata/properties"/>
    <ds:schemaRef ds:uri="http://schemas.microsoft.com/office/infopath/2007/PartnerControls"/>
    <ds:schemaRef ds:uri="8bd2c8cd-05da-4a6b-a504-56d70239bdf1"/>
    <ds:schemaRef ds:uri="6066bb28-6ec9-4bc4-92e5-992115fc5d55"/>
  </ds:schemaRefs>
</ds:datastoreItem>
</file>

<file path=customXml/itemProps3.xml><?xml version="1.0" encoding="utf-8"?>
<ds:datastoreItem xmlns:ds="http://schemas.openxmlformats.org/officeDocument/2006/customXml" ds:itemID="{91AF0693-37FA-4CC6-9729-3562767DD7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Notes</vt:lpstr>
      <vt:lpstr>1. Components of welfare income</vt:lpstr>
      <vt:lpstr>2a. Welfare over time - Cnst $</vt:lpstr>
      <vt:lpstr>2b. Welfare over time - Curr $</vt:lpstr>
      <vt:lpstr>3. Adequacy of welfare income</vt:lpstr>
      <vt:lpstr>4. Adequacy over time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Hannah Aldridge</dc:creator>
  <cp:keywords/>
  <dc:description/>
  <cp:lastModifiedBy>Jennefer Laidley</cp:lastModifiedBy>
  <cp:revision/>
  <dcterms:created xsi:type="dcterms:W3CDTF">2018-10-22T15:10:56Z</dcterms:created>
  <dcterms:modified xsi:type="dcterms:W3CDTF">2025-05-05T22:37:20Z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0x010100665B1BE8AA65FA41807C4502A268948A</vt:lpwstr>
  </property>
  <property fmtid="{D5CDD505-2E9C-101B-9397-08002B2CF9AE}" pid="3" name="MediaServiceImageTags">
    <vt:lpwstr/>
  </property>
</Properties>
</file>