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8_{B69B2C0A-9DC1-4C7B-9217-78078186D055}" xr6:coauthVersionLast="47" xr6:coauthVersionMax="47" xr10:uidLastSave="{00000000-0000-0000-0000-000000000000}"/>
  <bookViews>
    <workbookView xWindow="-120" yWindow="-120" windowWidth="20730" windowHeight="11160"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B15" i="3"/>
  <c r="B16" i="3"/>
  <c r="C10" i="3"/>
  <c r="C11" i="3" s="1"/>
  <c r="D10" i="3"/>
  <c r="E10" i="3"/>
  <c r="B10" i="3"/>
  <c r="C17" i="1"/>
  <c r="D17" i="1"/>
  <c r="E17" i="1"/>
  <c r="B17" i="1"/>
  <c r="C10" i="1"/>
  <c r="D10" i="1"/>
  <c r="E10" i="1"/>
  <c r="B10" i="1"/>
  <c r="C19" i="3"/>
  <c r="D19" i="3"/>
  <c r="E19" i="3"/>
  <c r="C20" i="3"/>
  <c r="D20" i="3"/>
  <c r="E20" i="3"/>
  <c r="C15" i="3"/>
  <c r="D15" i="3"/>
  <c r="C16" i="3"/>
  <c r="D16" i="3"/>
  <c r="E16" i="3"/>
  <c r="D11" i="3"/>
  <c r="E11" i="3"/>
  <c r="D12" i="3"/>
  <c r="E12" i="3"/>
  <c r="B20" i="3"/>
  <c r="B19" i="3"/>
  <c r="B12" i="3"/>
  <c r="B11" i="3"/>
  <c r="C8" i="3"/>
  <c r="D8" i="3"/>
  <c r="E8" i="3"/>
  <c r="B8" i="3"/>
  <c r="C7" i="3"/>
  <c r="D7" i="3"/>
  <c r="E7" i="3"/>
  <c r="B7" i="3"/>
  <c r="C12" i="3" l="1"/>
</calcChain>
</file>

<file path=xl/sharedStrings.xml><?xml version="1.0" encoding="utf-8"?>
<sst xmlns="http://schemas.openxmlformats.org/spreadsheetml/2006/main" count="117" uniqueCount="73">
  <si>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</si>
  <si>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</si>
  <si>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</si>
  <si>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</si>
  <si>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</si>
  <si>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</si>
  <si>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</si>
  <si>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</si>
  <si>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</si>
  <si>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</si>
  <si>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</si>
  <si>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</si>
  <si>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</si>
  <si>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</si>
  <si>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</si>
  <si>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</si>
  <si>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</si>
  <si>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</si>
  <si>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</si>
  <si>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 xml:space="preserve">Income component </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</si>
  <si>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</si>
  <si>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</si>
  <si>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</si>
  <si>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</si>
  <si>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</si>
  <si>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</si>
  <si>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</si>
  <si>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</si>
  <si>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</si>
  <si>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</si>
  <si>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2023 income</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</si>
  <si>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</si>
  <si>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</si>
  <si>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</si>
  <si>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</si>
  <si>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Welfare income over time (current dollars)</t>
  </si>
  <si>
    <t>Adequacy of welfare income</t>
  </si>
  <si>
    <t>Adequacy indicator</t>
  </si>
  <si>
    <t>Unattached single considered  employable</t>
  </si>
  <si>
    <t>Total welfare income</t>
  </si>
  <si>
    <r>
      <t xml:space="preserve">MBM </t>
    </r>
    <r>
      <rPr>
        <sz val="11"/>
        <color rgb="FF000000"/>
        <rFont val="Calibri"/>
        <family val="2"/>
        <scheme val="minor"/>
      </rPr>
      <t>(Official poverty line)</t>
    </r>
  </si>
  <si>
    <t>MBM threshold (Toronto)</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</si>
  <si>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</si>
  <si>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</si>
  <si>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</si>
  <si>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(Toronto)</t>
  </si>
  <si>
    <t>Welfare income minus MBM-DIP threshold</t>
  </si>
  <si>
    <t>Welfare income as % of MBM-DIP</t>
  </si>
  <si>
    <r>
      <t>LIM</t>
    </r>
    <r>
      <rPr>
        <b/>
        <i/>
        <vertAlign val="superscript"/>
        <sz val="11"/>
        <color rgb="FF000000"/>
        <rFont val="Calibri"/>
        <family val="2"/>
        <scheme val="minor"/>
      </rPr>
      <t>1</t>
    </r>
  </si>
  <si>
    <t>LIM threshold (Canada-wide)</t>
  </si>
  <si>
    <t>Welfare income minus LIM threshold</t>
  </si>
  <si>
    <t>Welfare income as % of LIM</t>
  </si>
  <si>
    <r>
      <t>LICO</t>
    </r>
    <r>
      <rPr>
        <b/>
        <i/>
        <vertAlign val="superscript"/>
        <sz val="11"/>
        <color rgb="FF000000"/>
        <rFont val="Calibri"/>
        <family val="2"/>
        <scheme val="minor"/>
      </rPr>
      <t>2</t>
    </r>
  </si>
  <si>
    <t>LICO threshold (Toronto)</t>
  </si>
  <si>
    <t>Welfare income minus LICO threshold</t>
  </si>
  <si>
    <t>Welfare income as % of LICO</t>
  </si>
  <si>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</si>
  <si>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</si>
  <si>
    <t>-</t>
  </si>
  <si>
    <t>2a. Welfare income over time, 2024 constant $</t>
  </si>
  <si>
    <t>The value and components of welfare incomes for four household types living in Toronto in 2024.</t>
  </si>
  <si>
    <t>The total annual welfare incomes for four household types living in Toronto between 1986 and 2024. Values are in constant 2024 dollars, taking into account the effect of inflation.</t>
  </si>
  <si>
    <t>The total annual welfare incomes for four household types in Toronto between 1986 and 2024. Values are in current dollars, which does not account for inflation.</t>
  </si>
  <si>
    <t>2024 welfare incomes for four household types living in Toronto compared to the poverty and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</si>
  <si>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four household types in Toronto between 2002 and 2024. </t>
  </si>
  <si>
    <t>The values and components of welfare incomes for four household types living in Toronto in 2024.</t>
  </si>
  <si>
    <t>Total 2024 cost of living-related payments</t>
  </si>
  <si>
    <t>2024 cost of living-related payments</t>
  </si>
  <si>
    <t>2024 welfare incomes for four household types living in Toronto compared to the poverty and low income thresholds used by Statistics Canada.</t>
  </si>
  <si>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2023 thresholds to account for inflation.</t>
    </r>
  </si>
  <si>
    <t>Welfare income over time (2024 constant dollars)</t>
  </si>
  <si>
    <t xml:space="preserve">The total annual welfare incomes in 2024 constant dollars for four household types in Toronto between 1986 and 2024. </t>
  </si>
  <si>
    <t xml:space="preserve">The total annual welfare incomes in current dollars for four household types in Toronto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</si>
</sst>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6"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b/>
      <i/>
      <vertAlign val="superscript"/>
      <sz val="11"/>
      <color rgb="FF000000"/>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5">
    <border>
      <left/>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auto="1"/>
      </top>
      <bottom style="medium">
        <color indexed="64"/>
      </bottom>
      <diagonal/>
    </border>
  </borders>
  <cellStyleXfs count="3">
    <xf numFmtId="0" fontId="0" fillId="0" borderId="0"/>
    <xf numFmtId="0" fontId="3" fillId="0" borderId="0" applyNumberFormat="0" applyFill="0" applyBorder="0" applyAlignment="0" applyProtection="0"/>
    <xf numFmtId="9" fontId="9" fillId="0" borderId="0" applyFont="0" applyFill="0" applyBorder="0" applyAlignment="0" applyProtection="0"/>
  </cellStyleXfs>
  <cellXfs count="57">
    <xf numFmtId="0" fontId="0" fillId="0" borderId="0" xfId="0"/>
    <xf numFmtId="0" fontId="0" fillId="0" borderId="0" xfId="0" applyAlignment="1">
      <alignment vertical="top" wrapText="1"/>
    </xf>
    <xf numFmtId="0" fontId="0" fillId="0" borderId="0" xfId="0" applyAlignment="1">
      <alignment horizontal="right"/>
    </xf>
    <xf numFmtId="9" fontId="0" fillId="0" borderId="0" xfId="0" applyNumberFormat="1" applyAlignment="1">
      <alignment horizontal="right" vertical="center" wrapText="1"/>
    </xf>
    <xf numFmtId="164" fontId="0" fillId="0" borderId="0" xfId="0" applyNumberFormat="1" applyAlignment="1">
      <alignment horizontal="right" vertical="center" wrapText="1"/>
    </xf>
    <xf numFmtId="164" fontId="7" fillId="0" borderId="0" xfId="0" applyNumberFormat="1" applyFont="1" applyAlignment="1">
      <alignment horizontal="right" vertical="center" wrapText="1"/>
    </xf>
    <xf numFmtId="164" fontId="0" fillId="0" borderId="0" xfId="0" applyNumberFormat="1"/>
    <xf numFmtId="164" fontId="5" fillId="0" borderId="0" xfId="0" applyNumberFormat="1" applyFont="1" applyAlignment="1">
      <alignment horizontal="right" vertical="center" wrapText="1"/>
    </xf>
    <xf numFmtId="0" fontId="0" fillId="0" borderId="0" xfId="0" applyAlignment="1">
      <alignment horizontal="left" vertical="center" wrapText="1"/>
    </xf>
    <xf numFmtId="0" fontId="0" fillId="0" borderId="0" xfId="0" applyAlignment="1">
      <alignment horizontal="left" vertical="top" wrapText="1"/>
    </xf>
    <xf numFmtId="0" fontId="2" fillId="0" borderId="1" xfId="0" applyFont="1" applyBorder="1" applyAlignment="1">
      <alignment horizontal="left" vertical="center" wrapText="1"/>
    </xf>
    <xf numFmtId="164" fontId="6" fillId="0" borderId="1" xfId="0" applyNumberFormat="1" applyFont="1" applyBorder="1" applyAlignment="1">
      <alignment horizontal="right" vertical="center" wrapText="1"/>
    </xf>
    <xf numFmtId="0" fontId="2" fillId="0" borderId="0" xfId="0" applyFont="1" applyAlignment="1">
      <alignment horizontal="left" vertical="center" wrapText="1"/>
    </xf>
    <xf numFmtId="164" fontId="6" fillId="0" borderId="0" xfId="0" applyNumberFormat="1" applyFont="1" applyAlignment="1">
      <alignment horizontal="right" vertical="center" wrapText="1"/>
    </xf>
    <xf numFmtId="0" fontId="0" fillId="0" borderId="0" xfId="0" applyAlignment="1">
      <alignment horizontal="left" wrapText="1"/>
    </xf>
    <xf numFmtId="164" fontId="5" fillId="0" borderId="0" xfId="0" applyNumberFormat="1" applyFont="1" applyAlignment="1">
      <alignment horizontal="right" wrapText="1"/>
    </xf>
    <xf numFmtId="0" fontId="2" fillId="0" borderId="1" xfId="0" applyFont="1" applyBorder="1" applyAlignment="1">
      <alignment horizontal="left" wrapText="1"/>
    </xf>
    <xf numFmtId="164" fontId="6" fillId="0" borderId="1" xfId="0" applyNumberFormat="1" applyFont="1" applyBorder="1" applyAlignment="1">
      <alignment horizontal="right" wrapText="1"/>
    </xf>
    <xf numFmtId="4" fontId="5" fillId="0" borderId="0" xfId="0" applyNumberFormat="1" applyFont="1" applyAlignment="1">
      <alignment horizontal="left" vertical="center" wrapText="1"/>
    </xf>
    <xf numFmtId="4" fontId="0" fillId="0" borderId="0" xfId="0" applyNumberFormat="1"/>
    <xf numFmtId="4" fontId="0" fillId="0" borderId="2" xfId="0" applyNumberFormat="1" applyBorder="1"/>
    <xf numFmtId="9" fontId="0" fillId="0" borderId="2" xfId="2" applyFont="1" applyBorder="1"/>
    <xf numFmtId="9" fontId="0" fillId="0" borderId="0" xfId="2" applyFont="1"/>
    <xf numFmtId="9" fontId="0" fillId="0" borderId="0" xfId="2" applyFont="1" applyBorder="1"/>
    <xf numFmtId="4" fontId="4" fillId="0" borderId="3" xfId="0" applyNumberFormat="1" applyFont="1" applyBorder="1" applyAlignment="1">
      <alignment horizontal="right" vertical="center" wrapText="1"/>
    </xf>
    <xf numFmtId="0" fontId="0" fillId="0" borderId="3" xfId="0" applyBorder="1"/>
    <xf numFmtId="0" fontId="0" fillId="0" borderId="3" xfId="0" applyBorder="1" applyAlignment="1">
      <alignment horizontal="right"/>
    </xf>
    <xf numFmtId="165" fontId="5" fillId="0" borderId="0" xfId="0" applyNumberFormat="1" applyFont="1" applyAlignment="1">
      <alignment horizontal="right" vertical="center" wrapText="1"/>
    </xf>
    <xf numFmtId="164" fontId="0" fillId="0" borderId="0" xfId="0" applyNumberFormat="1" applyAlignment="1">
      <alignment horizontal="right"/>
    </xf>
    <xf numFmtId="165" fontId="0" fillId="0" borderId="0" xfId="0" applyNumberFormat="1"/>
    <xf numFmtId="9" fontId="0" fillId="0" borderId="0" xfId="2" applyFont="1" applyFill="1" applyBorder="1"/>
    <xf numFmtId="4" fontId="3" fillId="0" borderId="0" xfId="1" applyNumberFormat="1" applyBorder="1" applyAlignment="1">
      <alignment horizontal="left"/>
    </xf>
    <xf numFmtId="4" fontId="5" fillId="0" borderId="2" xfId="0" applyNumberFormat="1" applyFont="1" applyBorder="1" applyAlignment="1">
      <alignment horizontal="left" vertical="center" wrapText="1"/>
    </xf>
    <xf numFmtId="9" fontId="0" fillId="0" borderId="2" xfId="2" applyFont="1" applyFill="1" applyBorder="1" applyAlignment="1">
      <alignment horizontal="right" vertical="center" wrapText="1"/>
    </xf>
    <xf numFmtId="4" fontId="8" fillId="0" borderId="0" xfId="0" applyNumberFormat="1" applyFont="1" applyAlignment="1">
      <alignment horizontal="left" vertical="center" wrapText="1"/>
    </xf>
    <xf numFmtId="4" fontId="4" fillId="0" borderId="0" xfId="0" applyNumberFormat="1" applyFont="1" applyAlignment="1">
      <alignment horizontal="right" vertical="center" wrapText="1"/>
    </xf>
    <xf numFmtId="9" fontId="0" fillId="0" borderId="2" xfId="2" applyFont="1" applyBorder="1" applyAlignment="1">
      <alignment horizontal="right" vertical="center"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4" fontId="5" fillId="0" borderId="4" xfId="0" applyNumberFormat="1" applyFont="1" applyBorder="1" applyAlignment="1">
      <alignment horizontal="left" vertical="center" wrapText="1"/>
    </xf>
    <xf numFmtId="0" fontId="1" fillId="2" borderId="0" xfId="0" applyFont="1" applyFill="1"/>
    <xf numFmtId="0" fontId="0" fillId="0" borderId="0" xfId="0" applyAlignment="1">
      <alignment vertical="top"/>
    </xf>
    <xf numFmtId="164" fontId="0" fillId="0" borderId="4" xfId="0" applyNumberFormat="1" applyBorder="1" applyAlignment="1">
      <alignment horizontal="right"/>
    </xf>
    <xf numFmtId="0" fontId="8" fillId="0" borderId="0" xfId="0" applyFont="1" applyAlignment="1">
      <alignment horizontal="left" vertical="center" wrapText="1"/>
    </xf>
    <xf numFmtId="0" fontId="0" fillId="0" borderId="0" xfId="0" applyAlignment="1">
      <alignment wrapText="1"/>
    </xf>
    <xf numFmtId="0" fontId="2" fillId="0" borderId="4" xfId="0" applyFont="1" applyBorder="1" applyAlignment="1">
      <alignment horizontal="left" vertical="top"/>
    </xf>
    <xf numFmtId="0" fontId="12" fillId="3" borderId="0" xfId="0" applyFont="1" applyFill="1" applyAlignment="1">
      <alignment wrapText="1"/>
    </xf>
    <xf numFmtId="4" fontId="15" fillId="0" borderId="0" xfId="0" applyNumberFormat="1" applyFont="1" applyAlignment="1">
      <alignment horizontal="left" vertical="center" wrapText="1"/>
    </xf>
    <xf numFmtId="164" fontId="0" fillId="0" borderId="0" xfId="0" quotePrefix="1" applyNumberFormat="1" applyAlignment="1">
      <alignment horizontal="right" vertical="center"/>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4" fillId="0" borderId="0" xfId="0" applyFont="1"/>
    <xf numFmtId="0" fontId="1" fillId="2" borderId="0" xfId="0" applyFont="1" applyFill="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wrapText="1"/>
    </xf>
    <xf numFmtId="0" fontId="0" fillId="0" borderId="0" xfId="0" applyAlignment="1">
      <alignment horizontal="left" vertical="top"/>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x14ac:dyDescent="0.25"/>
  <cols>
    <col min="1" max="1" width="42.7109375" bestFit="1" customWidth="1"/>
    <col min="2" max="2" width="120.42578125" customWidth="1"/>
  </cols>
  <sheetData>
    <row r="1" spans="1:6" x14ac:dyDescent="0.25">
      <c r="A1" s="40" t="s">
        <v>0</v>
      </c>
      <c r="B1" s="40" t="s">
        <v>1</v>
      </c>
    </row>
    <row r="2" spans="1:6" ht="30" customHeight="1" x14ac:dyDescent="0.25">
      <c r="A2" s="41" t="s">
        <v>2</v>
      </c>
      <c r="B2" s="1" t="s">
        <v>60</v>
      </c>
    </row>
    <row r="3" spans="1:6" ht="30" customHeight="1" x14ac:dyDescent="0.25">
      <c r="A3" s="41" t="s">
        <v>59</v>
      </c>
      <c r="B3" s="1" t="s">
        <v>61</v>
      </c>
    </row>
    <row r="4" spans="1:6" ht="30" customHeight="1" x14ac:dyDescent="0.25">
      <c r="A4" s="41" t="s">
        <v>3</v>
      </c>
      <c r="B4" s="1" t="s">
        <v>62</v>
      </c>
    </row>
    <row r="5" spans="1:6" ht="48.75" customHeight="1" x14ac:dyDescent="0.25">
      <c r="A5" s="41" t="s">
        <v>4</v>
      </c>
      <c r="B5" s="1" t="s">
        <v>63</v>
      </c>
    </row>
    <row r="6" spans="1:6" ht="30" customHeight="1" x14ac:dyDescent="0.25">
      <c r="A6" s="41" t="s">
        <v>5</v>
      </c>
      <c r="B6" s="9" t="s">
        <v>64</v>
      </c>
      <c r="C6" s="9"/>
      <c r="D6" s="9"/>
      <c r="E6" s="9"/>
      <c r="F6" s="9"/>
    </row>
    <row r="7" spans="1:6" x14ac:dyDescent="0.25">
      <c r="A7" s="51" t="s">
        <v>6</v>
      </c>
      <c r="B7" s="51"/>
    </row>
    <row r="8" spans="1:6" ht="50.25" customHeight="1" x14ac:dyDescent="0.25">
      <c r="A8" s="49" t="s">
        <v>7</v>
      </c>
      <c r="B8" s="49"/>
    </row>
    <row r="9" spans="1:6" ht="150" customHeight="1" x14ac:dyDescent="0.25">
      <c r="A9" s="49" t="s">
        <v>8</v>
      </c>
      <c r="B9" s="49"/>
    </row>
    <row r="10" spans="1:6" ht="78.75" customHeight="1" x14ac:dyDescent="0.25">
      <c r="A10" s="49" t="s">
        <v>9</v>
      </c>
      <c r="B10" s="49"/>
    </row>
    <row r="11" spans="1:6" x14ac:dyDescent="0.25">
      <c r="A11" s="50" t="s">
        <v>10</v>
      </c>
      <c r="B11" s="50"/>
    </row>
    <row r="12" spans="1:6" x14ac:dyDescent="0.25">
      <c r="A12" s="46" t="s">
        <v>11</v>
      </c>
      <c r="B12" s="46" t="s">
        <v>12</v>
      </c>
    </row>
    <row r="13" spans="1:6" x14ac:dyDescent="0.25">
      <c r="A13" s="52" t="s">
        <v>13</v>
      </c>
      <c r="B13" s="52"/>
    </row>
    <row r="14" spans="1:6" x14ac:dyDescent="0.25">
      <c r="A14" s="52" t="s">
        <v>14</v>
      </c>
      <c r="B14" s="52"/>
    </row>
    <row r="15" spans="1:6" x14ac:dyDescent="0.25">
      <c r="A15" s="52" t="s">
        <v>15</v>
      </c>
      <c r="B15" s="52"/>
    </row>
    <row r="16" spans="1:6" x14ac:dyDescent="0.25">
      <c r="A16" s="52" t="s">
        <v>16</v>
      </c>
      <c r="B16" s="52"/>
    </row>
    <row r="17" spans="1:2" x14ac:dyDescent="0.25">
      <c r="A17" s="52" t="s">
        <v>17</v>
      </c>
      <c r="B17" s="52"/>
    </row>
  </sheetData>
  <mergeCells count="10">
    <mergeCell ref="A13:B13"/>
    <mergeCell ref="A14:B14"/>
    <mergeCell ref="A15:B15"/>
    <mergeCell ref="A16:B16"/>
    <mergeCell ref="A17:B17"/>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x14ac:dyDescent="0.25"/>
  <cols>
    <col min="1" max="1" width="39" customWidth="1"/>
    <col min="2" max="2" width="23.7109375" customWidth="1"/>
    <col min="3" max="3" width="21.42578125" customWidth="1"/>
    <col min="4" max="4" width="20.140625" customWidth="1"/>
    <col min="5" max="5" width="18.140625" customWidth="1"/>
  </cols>
  <sheetData>
    <row r="1" spans="1:5" x14ac:dyDescent="0.25">
      <c r="A1" s="51" t="s">
        <v>18</v>
      </c>
      <c r="B1" s="51"/>
      <c r="C1" s="51"/>
      <c r="D1" s="51"/>
      <c r="E1" s="51"/>
    </row>
    <row r="2" spans="1:5" ht="31.5" customHeight="1" thickBot="1" x14ac:dyDescent="0.3">
      <c r="A2" s="56" t="s">
        <v>65</v>
      </c>
      <c r="B2" s="56"/>
      <c r="C2" s="56"/>
      <c r="D2" s="56"/>
      <c r="E2" s="56"/>
    </row>
    <row r="3" spans="1:5" ht="30.75" thickBot="1" x14ac:dyDescent="0.3">
      <c r="A3" s="37" t="s">
        <v>19</v>
      </c>
      <c r="B3" s="38" t="s">
        <v>20</v>
      </c>
      <c r="C3" s="38" t="s">
        <v>21</v>
      </c>
      <c r="D3" s="38" t="s">
        <v>22</v>
      </c>
      <c r="E3" s="38" t="s">
        <v>23</v>
      </c>
    </row>
    <row r="4" spans="1:5" x14ac:dyDescent="0.25">
      <c r="A4" s="8" t="s">
        <v>24</v>
      </c>
      <c r="B4" s="7">
        <v>8796</v>
      </c>
      <c r="C4" s="7">
        <v>16056</v>
      </c>
      <c r="D4" s="7">
        <v>12024</v>
      </c>
      <c r="E4" s="7">
        <v>15000</v>
      </c>
    </row>
    <row r="5" spans="1:5" x14ac:dyDescent="0.25">
      <c r="A5" s="8" t="s">
        <v>25</v>
      </c>
      <c r="B5" s="7">
        <v>0</v>
      </c>
      <c r="C5" s="7">
        <v>0</v>
      </c>
      <c r="D5" s="7">
        <v>0</v>
      </c>
      <c r="E5" s="7">
        <v>0</v>
      </c>
    </row>
    <row r="6" spans="1:5" x14ac:dyDescent="0.25">
      <c r="A6" s="8" t="s">
        <v>26</v>
      </c>
      <c r="B6" s="7">
        <v>0</v>
      </c>
      <c r="C6" s="7">
        <v>0</v>
      </c>
      <c r="D6" s="27">
        <v>7612</v>
      </c>
      <c r="E6" s="27">
        <v>12845</v>
      </c>
    </row>
    <row r="7" spans="1:5" x14ac:dyDescent="0.25">
      <c r="A7" s="8" t="s">
        <v>27</v>
      </c>
      <c r="B7" s="7">
        <v>0</v>
      </c>
      <c r="C7" s="7">
        <v>0</v>
      </c>
      <c r="D7" s="7">
        <v>1643.5</v>
      </c>
      <c r="E7" s="7">
        <v>3286.92</v>
      </c>
    </row>
    <row r="8" spans="1:5" x14ac:dyDescent="0.25">
      <c r="A8" s="8" t="s">
        <v>28</v>
      </c>
      <c r="B8" s="27">
        <v>874.5</v>
      </c>
      <c r="C8" s="27">
        <v>953.47</v>
      </c>
      <c r="D8" s="27">
        <v>1653</v>
      </c>
      <c r="E8" s="27">
        <v>2099</v>
      </c>
    </row>
    <row r="9" spans="1:5" x14ac:dyDescent="0.25">
      <c r="A9" s="8" t="s">
        <v>29</v>
      </c>
      <c r="B9" s="27">
        <v>784.56</v>
      </c>
      <c r="C9" s="27">
        <v>816.24</v>
      </c>
      <c r="D9" s="27">
        <v>1197.54</v>
      </c>
      <c r="E9" s="27">
        <v>1929.9</v>
      </c>
    </row>
    <row r="10" spans="1:5" ht="15.75" thickBot="1" x14ac:dyDescent="0.3">
      <c r="A10" s="10" t="s">
        <v>30</v>
      </c>
      <c r="B10" s="11">
        <f>SUM(B4:B9)</f>
        <v>10455.06</v>
      </c>
      <c r="C10" s="11">
        <f t="shared" ref="C10:E10" si="0">SUM(C4:C9)</f>
        <v>17825.710000000003</v>
      </c>
      <c r="D10" s="11">
        <f t="shared" si="0"/>
        <v>24130.04</v>
      </c>
      <c r="E10" s="11">
        <f t="shared" si="0"/>
        <v>35160.82</v>
      </c>
    </row>
    <row r="11" spans="1:5" x14ac:dyDescent="0.25">
      <c r="A11" s="12"/>
      <c r="B11" s="13"/>
      <c r="C11" s="13"/>
      <c r="D11" s="13"/>
      <c r="E11" s="13"/>
    </row>
    <row r="12" spans="1:5" ht="15" customHeight="1" x14ac:dyDescent="0.25">
      <c r="A12" s="53" t="s">
        <v>67</v>
      </c>
      <c r="B12" s="53"/>
      <c r="C12" s="53"/>
      <c r="D12" s="53"/>
      <c r="E12" s="53"/>
    </row>
    <row r="13" spans="1:5" ht="31.5" customHeight="1" thickBot="1" x14ac:dyDescent="0.3">
      <c r="A13" s="54" t="s">
        <v>31</v>
      </c>
      <c r="B13" s="54"/>
      <c r="C13" s="54"/>
      <c r="D13" s="54"/>
      <c r="E13" s="54"/>
    </row>
    <row r="14" spans="1:5" ht="30.75" thickBot="1" x14ac:dyDescent="0.3">
      <c r="A14" s="37"/>
      <c r="B14" s="38" t="s">
        <v>20</v>
      </c>
      <c r="C14" s="38" t="s">
        <v>21</v>
      </c>
      <c r="D14" s="38" t="s">
        <v>22</v>
      </c>
      <c r="E14" s="38" t="s">
        <v>23</v>
      </c>
    </row>
    <row r="15" spans="1:5" x14ac:dyDescent="0.25">
      <c r="A15" s="14" t="s">
        <v>32</v>
      </c>
      <c r="B15" s="15">
        <v>0</v>
      </c>
      <c r="C15" s="15">
        <v>0</v>
      </c>
      <c r="D15" s="15">
        <v>0</v>
      </c>
      <c r="E15" s="15">
        <v>0</v>
      </c>
    </row>
    <row r="16" spans="1:5" x14ac:dyDescent="0.25">
      <c r="A16" s="14" t="s">
        <v>33</v>
      </c>
      <c r="B16" s="15">
        <v>0</v>
      </c>
      <c r="C16" s="15">
        <v>0</v>
      </c>
      <c r="D16" s="15">
        <v>0</v>
      </c>
      <c r="E16" s="15">
        <v>0</v>
      </c>
    </row>
    <row r="17" spans="1:5" ht="18" customHeight="1" thickBot="1" x14ac:dyDescent="0.3">
      <c r="A17" s="16" t="s">
        <v>66</v>
      </c>
      <c r="B17" s="17">
        <f>B15+B16</f>
        <v>0</v>
      </c>
      <c r="C17" s="17">
        <f t="shared" ref="C17:E17" si="1">C15+C16</f>
        <v>0</v>
      </c>
      <c r="D17" s="17">
        <f t="shared" si="1"/>
        <v>0</v>
      </c>
      <c r="E17" s="17">
        <f t="shared" si="1"/>
        <v>0</v>
      </c>
    </row>
    <row r="19" spans="1:5" x14ac:dyDescent="0.25">
      <c r="A19" t="s">
        <v>10</v>
      </c>
    </row>
  </sheetData>
  <mergeCells count="4">
    <mergeCell ref="A12:E12"/>
    <mergeCell ref="A13:E13"/>
    <mergeCell ref="A1:E1"/>
    <mergeCell ref="A2:E2"/>
  </mergeCells>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8.7109375" style="2" customWidth="1"/>
  </cols>
  <sheetData>
    <row r="1" spans="1:11" x14ac:dyDescent="0.25">
      <c r="A1" s="51" t="s">
        <v>70</v>
      </c>
      <c r="B1" s="51"/>
      <c r="C1" s="51"/>
      <c r="D1" s="51"/>
      <c r="E1" s="51"/>
    </row>
    <row r="2" spans="1:11" ht="32.25" customHeight="1" thickBot="1" x14ac:dyDescent="0.3">
      <c r="A2" s="49" t="s">
        <v>71</v>
      </c>
      <c r="B2" s="49"/>
      <c r="C2" s="49"/>
      <c r="D2" s="49"/>
      <c r="E2" s="49"/>
    </row>
    <row r="3" spans="1:11" ht="45.75" thickBot="1" x14ac:dyDescent="0.3">
      <c r="A3" s="38" t="s">
        <v>34</v>
      </c>
      <c r="B3" s="38" t="s">
        <v>20</v>
      </c>
      <c r="C3" s="38" t="s">
        <v>21</v>
      </c>
      <c r="D3" s="38" t="s">
        <v>22</v>
      </c>
      <c r="E3" s="38" t="s">
        <v>23</v>
      </c>
    </row>
    <row r="4" spans="1:11" x14ac:dyDescent="0.25">
      <c r="A4" s="2">
        <v>1986</v>
      </c>
      <c r="B4" s="6">
        <v>13099.303174603176</v>
      </c>
      <c r="C4" s="48" t="s">
        <v>58</v>
      </c>
      <c r="D4" s="6">
        <v>26175.620634920637</v>
      </c>
      <c r="E4" s="6">
        <v>34631.809523809527</v>
      </c>
    </row>
    <row r="5" spans="1:11" x14ac:dyDescent="0.25">
      <c r="A5" s="2">
        <v>1987</v>
      </c>
      <c r="B5" s="48" t="s">
        <v>58</v>
      </c>
      <c r="C5" s="48" t="s">
        <v>58</v>
      </c>
      <c r="D5" s="48" t="s">
        <v>58</v>
      </c>
      <c r="E5" s="48" t="s">
        <v>58</v>
      </c>
    </row>
    <row r="6" spans="1:11" x14ac:dyDescent="0.25">
      <c r="A6" s="2">
        <v>1988</v>
      </c>
      <c r="B6" s="48" t="s">
        <v>58</v>
      </c>
      <c r="C6" s="48" t="s">
        <v>58</v>
      </c>
      <c r="D6" s="48" t="s">
        <v>58</v>
      </c>
      <c r="E6" s="48" t="s">
        <v>58</v>
      </c>
    </row>
    <row r="7" spans="1:11" x14ac:dyDescent="0.25">
      <c r="A7" s="2">
        <v>1989</v>
      </c>
      <c r="B7" s="6">
        <v>13672.197860962569</v>
      </c>
      <c r="C7" s="6">
        <v>19673.68181818182</v>
      </c>
      <c r="D7" s="6">
        <v>26830.290106951874</v>
      </c>
      <c r="E7" s="6">
        <v>35178.590909090912</v>
      </c>
      <c r="H7" s="6"/>
      <c r="I7" s="6"/>
      <c r="J7" s="6"/>
      <c r="K7" s="6"/>
    </row>
    <row r="8" spans="1:11" x14ac:dyDescent="0.25">
      <c r="A8" s="2">
        <v>1990</v>
      </c>
      <c r="B8" s="6">
        <v>15068.982780612245</v>
      </c>
      <c r="C8" s="6">
        <v>21160.915369897961</v>
      </c>
      <c r="D8" s="6">
        <v>30160.540816326531</v>
      </c>
      <c r="E8" s="6">
        <v>40409.706632653062</v>
      </c>
      <c r="H8" s="6"/>
      <c r="I8" s="6"/>
      <c r="J8" s="6"/>
      <c r="K8" s="6"/>
    </row>
    <row r="9" spans="1:11" x14ac:dyDescent="0.25">
      <c r="A9" s="2">
        <v>1991</v>
      </c>
      <c r="B9" s="6">
        <v>15707.862500000003</v>
      </c>
      <c r="C9" s="6">
        <v>21925.539855072468</v>
      </c>
      <c r="D9" s="6">
        <v>31282.224637681164</v>
      </c>
      <c r="E9" s="6">
        <v>41725.178743961354</v>
      </c>
      <c r="H9" s="6"/>
      <c r="I9" s="6"/>
      <c r="J9" s="6"/>
      <c r="K9" s="6"/>
    </row>
    <row r="10" spans="1:11" x14ac:dyDescent="0.25">
      <c r="A10" s="2">
        <v>1992</v>
      </c>
      <c r="B10" s="6">
        <v>16080.42261904762</v>
      </c>
      <c r="C10" s="6">
        <v>22167.805952380953</v>
      </c>
      <c r="D10" s="6">
        <v>31657.075000000001</v>
      </c>
      <c r="E10" s="6">
        <v>42159.630952380954</v>
      </c>
      <c r="H10" s="6"/>
      <c r="I10" s="6"/>
      <c r="J10" s="6"/>
      <c r="K10" s="6"/>
    </row>
    <row r="11" spans="1:11" x14ac:dyDescent="0.25">
      <c r="A11" s="2">
        <v>1993</v>
      </c>
      <c r="B11" s="6">
        <v>16027.970794392526</v>
      </c>
      <c r="C11" s="6">
        <v>22039.164719626173</v>
      </c>
      <c r="D11" s="6">
        <v>31558.768107476641</v>
      </c>
      <c r="E11" s="6">
        <v>41980.614485981314</v>
      </c>
      <c r="H11" s="6"/>
      <c r="I11" s="6"/>
      <c r="J11" s="6"/>
      <c r="K11" s="6"/>
    </row>
    <row r="12" spans="1:11" x14ac:dyDescent="0.25">
      <c r="A12" s="2">
        <v>1994</v>
      </c>
      <c r="B12" s="6">
        <v>16059.209334889149</v>
      </c>
      <c r="C12" s="6">
        <v>22074.071890315052</v>
      </c>
      <c r="D12" s="6">
        <v>31606.129591598601</v>
      </c>
      <c r="E12" s="6">
        <v>41698.258226371065</v>
      </c>
      <c r="H12" s="6"/>
      <c r="I12" s="6"/>
      <c r="J12" s="6"/>
      <c r="K12" s="6"/>
    </row>
    <row r="13" spans="1:11" x14ac:dyDescent="0.25">
      <c r="A13" s="2">
        <v>1995</v>
      </c>
      <c r="B13" s="6">
        <v>14925.495433789956</v>
      </c>
      <c r="C13" s="6">
        <v>21598.437214611877</v>
      </c>
      <c r="D13" s="6">
        <v>29465.27168949772</v>
      </c>
      <c r="E13" s="6">
        <v>38700.490867579916</v>
      </c>
      <c r="H13" s="6"/>
      <c r="I13" s="6"/>
      <c r="J13" s="6"/>
      <c r="K13" s="6"/>
    </row>
    <row r="14" spans="1:11" x14ac:dyDescent="0.25">
      <c r="A14" s="2">
        <v>1996</v>
      </c>
      <c r="B14" s="6">
        <v>12323.600674915635</v>
      </c>
      <c r="C14" s="6">
        <v>21282.599550056242</v>
      </c>
      <c r="D14" s="6">
        <v>24752.175478065241</v>
      </c>
      <c r="E14" s="6">
        <v>32715.730033745782</v>
      </c>
      <c r="H14" s="6"/>
      <c r="I14" s="6"/>
      <c r="J14" s="6"/>
      <c r="K14" s="6"/>
    </row>
    <row r="15" spans="1:11" x14ac:dyDescent="0.25">
      <c r="A15" s="2">
        <v>1997</v>
      </c>
      <c r="B15" s="6">
        <v>12161.672776548672</v>
      </c>
      <c r="C15" s="6">
        <v>20929.886238938052</v>
      </c>
      <c r="D15" s="6">
        <v>24378.539236725661</v>
      </c>
      <c r="E15" s="6">
        <v>32226.490132743358</v>
      </c>
      <c r="H15" s="6"/>
      <c r="I15" s="6"/>
      <c r="J15" s="6"/>
      <c r="K15" s="6"/>
    </row>
    <row r="16" spans="1:11" x14ac:dyDescent="0.25">
      <c r="A16" s="2">
        <v>1998</v>
      </c>
      <c r="B16" s="6">
        <v>12022.91325301205</v>
      </c>
      <c r="C16" s="6">
        <v>20723.567535596936</v>
      </c>
      <c r="D16" s="6">
        <v>24132.039299014243</v>
      </c>
      <c r="E16" s="6">
        <v>31894.468587075578</v>
      </c>
      <c r="H16" s="6"/>
      <c r="I16" s="6"/>
      <c r="J16" s="6"/>
      <c r="K16" s="6"/>
    </row>
    <row r="17" spans="1:11" x14ac:dyDescent="0.25">
      <c r="A17" s="2">
        <v>1999</v>
      </c>
      <c r="B17" s="6">
        <v>11815.844779332614</v>
      </c>
      <c r="C17" s="6">
        <v>20366.649257265875</v>
      </c>
      <c r="D17" s="6">
        <v>23721.994467168995</v>
      </c>
      <c r="E17" s="6">
        <v>31362.64878363832</v>
      </c>
      <c r="H17" s="6"/>
      <c r="I17" s="6"/>
      <c r="J17" s="6"/>
      <c r="K17" s="6"/>
    </row>
    <row r="18" spans="1:11" x14ac:dyDescent="0.25">
      <c r="A18" s="2">
        <v>2000</v>
      </c>
      <c r="B18" s="6">
        <v>11511.26498951782</v>
      </c>
      <c r="C18" s="6">
        <v>19836.47385744235</v>
      </c>
      <c r="D18" s="6">
        <v>23203.264192872117</v>
      </c>
      <c r="E18" s="6">
        <v>30719.04823899371</v>
      </c>
      <c r="H18" s="6"/>
      <c r="I18" s="6"/>
      <c r="J18" s="6"/>
      <c r="K18" s="6"/>
    </row>
    <row r="19" spans="1:11" x14ac:dyDescent="0.25">
      <c r="A19" s="2">
        <v>2001</v>
      </c>
      <c r="B19" s="6">
        <v>11235.36073619632</v>
      </c>
      <c r="C19" s="6">
        <v>19352.09120654397</v>
      </c>
      <c r="D19" s="6">
        <v>22749.713517382414</v>
      </c>
      <c r="E19" s="6">
        <v>30156.707177914115</v>
      </c>
      <c r="H19" s="6"/>
      <c r="I19" s="6"/>
      <c r="J19" s="6"/>
      <c r="K19" s="6"/>
    </row>
    <row r="20" spans="1:11" x14ac:dyDescent="0.25">
      <c r="A20" s="2">
        <v>2002</v>
      </c>
      <c r="B20" s="6">
        <v>10994.6188</v>
      </c>
      <c r="C20" s="6">
        <v>18926.908349999998</v>
      </c>
      <c r="D20" s="6">
        <v>22318.728620000002</v>
      </c>
      <c r="E20" s="6">
        <v>29604.924220000001</v>
      </c>
      <c r="H20" s="6"/>
      <c r="I20" s="6"/>
      <c r="J20" s="6"/>
      <c r="K20" s="6"/>
    </row>
    <row r="21" spans="1:11" x14ac:dyDescent="0.25">
      <c r="A21" s="2">
        <v>2003</v>
      </c>
      <c r="B21" s="6">
        <v>10702.197762645914</v>
      </c>
      <c r="C21" s="6">
        <v>18413.549387159535</v>
      </c>
      <c r="D21" s="6">
        <v>21783.073988326847</v>
      </c>
      <c r="E21" s="6">
        <v>28910.94398832685</v>
      </c>
      <c r="H21" s="6"/>
      <c r="I21" s="6"/>
      <c r="J21" s="6"/>
      <c r="K21" s="6"/>
    </row>
    <row r="22" spans="1:11" x14ac:dyDescent="0.25">
      <c r="A22" s="2">
        <v>2004</v>
      </c>
      <c r="B22" s="6">
        <v>10716.216618911174</v>
      </c>
      <c r="C22" s="6">
        <v>18420.683371537729</v>
      </c>
      <c r="D22" s="6">
        <v>21901.179350525312</v>
      </c>
      <c r="E22" s="6">
        <v>28974.985721107929</v>
      </c>
      <c r="H22" s="6"/>
      <c r="I22" s="6"/>
      <c r="J22" s="6"/>
      <c r="K22" s="6"/>
    </row>
    <row r="23" spans="1:11" x14ac:dyDescent="0.25">
      <c r="A23" s="2">
        <v>2005</v>
      </c>
      <c r="B23" s="6">
        <v>10536.694392523365</v>
      </c>
      <c r="C23" s="6">
        <v>18130.572897196264</v>
      </c>
      <c r="D23" s="6">
        <v>21730.522429906541</v>
      </c>
      <c r="E23" s="6">
        <v>29025.157009345796</v>
      </c>
      <c r="H23" s="6"/>
      <c r="I23" s="6"/>
      <c r="J23" s="6"/>
      <c r="K23" s="6"/>
    </row>
    <row r="24" spans="1:11" x14ac:dyDescent="0.25">
      <c r="A24" s="2">
        <v>2006</v>
      </c>
      <c r="B24" s="6">
        <v>10405.407424381303</v>
      </c>
      <c r="C24" s="6">
        <v>17932.902291475712</v>
      </c>
      <c r="D24" s="6">
        <v>22909.121924839597</v>
      </c>
      <c r="E24" s="6">
        <v>29724.497873510547</v>
      </c>
      <c r="H24" s="6"/>
      <c r="I24" s="6"/>
      <c r="J24" s="6"/>
      <c r="K24" s="6"/>
    </row>
    <row r="25" spans="1:11" x14ac:dyDescent="0.25">
      <c r="A25" s="2">
        <v>2007</v>
      </c>
      <c r="B25" s="6">
        <v>10395.005829596414</v>
      </c>
      <c r="C25" s="6">
        <v>17867.663605381167</v>
      </c>
      <c r="D25" s="6">
        <v>23722.951695067266</v>
      </c>
      <c r="E25" s="6">
        <v>30387.415264573992</v>
      </c>
      <c r="H25" s="6"/>
      <c r="I25" s="6"/>
      <c r="J25" s="6"/>
      <c r="K25" s="6"/>
    </row>
    <row r="26" spans="1:11" x14ac:dyDescent="0.25">
      <c r="A26" s="2">
        <v>2008</v>
      </c>
      <c r="B26" s="6">
        <v>10367.487852760738</v>
      </c>
      <c r="C26" s="6">
        <v>17834.00934268186</v>
      </c>
      <c r="D26" s="6">
        <v>23525.920876424196</v>
      </c>
      <c r="E26" s="6">
        <v>29916.964767747595</v>
      </c>
      <c r="H26" s="6"/>
      <c r="I26" s="6"/>
      <c r="J26" s="6"/>
      <c r="K26" s="6"/>
    </row>
    <row r="27" spans="1:11" x14ac:dyDescent="0.25">
      <c r="A27" s="2">
        <v>2009</v>
      </c>
      <c r="B27" s="6">
        <v>10550.286136363637</v>
      </c>
      <c r="C27" s="6">
        <v>18149.857552447553</v>
      </c>
      <c r="D27" s="6">
        <v>24432.693129370629</v>
      </c>
      <c r="E27" s="6">
        <v>31919.367316433563</v>
      </c>
      <c r="H27" s="6"/>
      <c r="I27" s="6"/>
      <c r="J27" s="6"/>
      <c r="K27" s="6"/>
    </row>
    <row r="28" spans="1:11" x14ac:dyDescent="0.25">
      <c r="A28" s="2">
        <v>2010</v>
      </c>
      <c r="B28" s="6">
        <v>10847.366987124464</v>
      </c>
      <c r="C28" s="6">
        <v>18438.435630901287</v>
      </c>
      <c r="D28" s="6">
        <v>25382.561974248929</v>
      </c>
      <c r="E28" s="6">
        <v>33307.653493562233</v>
      </c>
      <c r="H28" s="6"/>
      <c r="I28" s="6"/>
      <c r="J28" s="6"/>
      <c r="K28" s="6"/>
    </row>
    <row r="29" spans="1:11" x14ac:dyDescent="0.25">
      <c r="A29" s="2">
        <v>2011</v>
      </c>
      <c r="B29" s="6">
        <v>10874.505004170142</v>
      </c>
      <c r="C29" s="6">
        <v>18482.095871559632</v>
      </c>
      <c r="D29" s="6">
        <v>25029.410758965802</v>
      </c>
      <c r="E29" s="6">
        <v>33054.026513761462</v>
      </c>
      <c r="H29" s="6"/>
      <c r="I29" s="6"/>
      <c r="J29" s="6"/>
      <c r="K29" s="6"/>
    </row>
    <row r="30" spans="1:11" x14ac:dyDescent="0.25">
      <c r="A30" s="2">
        <v>2012</v>
      </c>
      <c r="B30" s="6">
        <v>10666.731306491372</v>
      </c>
      <c r="C30" s="6">
        <v>18209.331963845521</v>
      </c>
      <c r="D30" s="6">
        <v>24588.481511914542</v>
      </c>
      <c r="E30" s="6">
        <v>32978.550534100243</v>
      </c>
      <c r="H30" s="6"/>
      <c r="I30" s="6"/>
      <c r="J30" s="6"/>
      <c r="K30" s="6"/>
    </row>
    <row r="31" spans="1:11" x14ac:dyDescent="0.25">
      <c r="A31" s="2">
        <v>2013</v>
      </c>
      <c r="B31" s="6">
        <v>10775.583061889251</v>
      </c>
      <c r="C31" s="6">
        <v>18257.18411237785</v>
      </c>
      <c r="D31" s="6">
        <v>24703.653094462541</v>
      </c>
      <c r="E31" s="6">
        <v>33329.098534201956</v>
      </c>
      <c r="H31" s="6"/>
      <c r="I31" s="6"/>
      <c r="J31" s="6"/>
      <c r="K31" s="6"/>
    </row>
    <row r="32" spans="1:11" x14ac:dyDescent="0.25">
      <c r="A32" s="2">
        <v>2014</v>
      </c>
      <c r="B32" s="6">
        <v>10932.718051118212</v>
      </c>
      <c r="C32" s="6">
        <v>18112.816293929714</v>
      </c>
      <c r="D32" s="6">
        <v>24469.137380191696</v>
      </c>
      <c r="E32" s="6">
        <v>33397.031150159746</v>
      </c>
      <c r="H32" s="6"/>
      <c r="I32" s="6"/>
      <c r="J32" s="6"/>
      <c r="K32" s="6"/>
    </row>
    <row r="33" spans="1:11" x14ac:dyDescent="0.25">
      <c r="A33" s="2">
        <v>2015</v>
      </c>
      <c r="B33" s="6">
        <v>11233.768562401265</v>
      </c>
      <c r="C33" s="6">
        <v>18096.801737756716</v>
      </c>
      <c r="D33" s="6">
        <v>25342.385466034757</v>
      </c>
      <c r="E33" s="6">
        <v>35298.867298578203</v>
      </c>
      <c r="H33" s="6"/>
      <c r="I33" s="6"/>
      <c r="J33" s="6"/>
      <c r="K33" s="6"/>
    </row>
    <row r="34" spans="1:11" x14ac:dyDescent="0.25">
      <c r="A34" s="2">
        <v>2016</v>
      </c>
      <c r="B34" s="6">
        <v>11501.091900311525</v>
      </c>
      <c r="C34" s="6">
        <v>18086.350459501558</v>
      </c>
      <c r="D34" s="6">
        <v>25726.431323987537</v>
      </c>
      <c r="E34" s="6">
        <v>36540.214563862923</v>
      </c>
      <c r="H34" s="6"/>
      <c r="I34" s="6"/>
      <c r="J34" s="6"/>
      <c r="K34" s="6"/>
    </row>
    <row r="35" spans="1:11" x14ac:dyDescent="0.25">
      <c r="A35" s="2">
        <v>2017</v>
      </c>
      <c r="B35" s="6">
        <v>11673.270322085889</v>
      </c>
      <c r="C35" s="6">
        <v>18116.463934049079</v>
      </c>
      <c r="D35" s="6">
        <v>26079.619631901838</v>
      </c>
      <c r="E35" s="6">
        <v>37689.344325153375</v>
      </c>
      <c r="H35" s="6"/>
      <c r="I35" s="6"/>
      <c r="J35" s="6"/>
      <c r="K35" s="6"/>
    </row>
    <row r="36" spans="1:11" x14ac:dyDescent="0.25">
      <c r="A36" s="2">
        <v>2018</v>
      </c>
      <c r="B36" s="6">
        <v>11634.493253373314</v>
      </c>
      <c r="C36" s="6">
        <v>18037.179475262368</v>
      </c>
      <c r="D36" s="6">
        <v>25886.928410794604</v>
      </c>
      <c r="E36" s="6">
        <v>37387.53935532234</v>
      </c>
      <c r="H36" s="6"/>
      <c r="I36" s="6"/>
      <c r="J36" s="6"/>
      <c r="K36" s="6"/>
    </row>
    <row r="37" spans="1:11" x14ac:dyDescent="0.25">
      <c r="A37" s="2">
        <v>2019</v>
      </c>
      <c r="B37" s="6">
        <v>11561.729779411764</v>
      </c>
      <c r="C37" s="6">
        <v>17886.413007352941</v>
      </c>
      <c r="D37" s="6">
        <v>25776.534926470587</v>
      </c>
      <c r="E37" s="6">
        <v>37248.941544117646</v>
      </c>
      <c r="H37" s="6"/>
      <c r="I37" s="6"/>
      <c r="J37" s="6"/>
      <c r="K37" s="6"/>
    </row>
    <row r="38" spans="1:11" x14ac:dyDescent="0.25">
      <c r="A38" s="2">
        <v>2020</v>
      </c>
      <c r="B38" s="6">
        <v>12192.579197080291</v>
      </c>
      <c r="C38" s="6">
        <v>18471.32</v>
      </c>
      <c r="D38" s="6">
        <v>27563.227007299269</v>
      </c>
      <c r="E38" s="6">
        <v>39820.401094890505</v>
      </c>
      <c r="H38" s="6"/>
      <c r="I38" s="6"/>
      <c r="J38" s="6"/>
      <c r="K38" s="6"/>
    </row>
    <row r="39" spans="1:11" x14ac:dyDescent="0.25">
      <c r="A39" s="2">
        <v>2021</v>
      </c>
      <c r="B39" s="6">
        <v>11481.737641242938</v>
      </c>
      <c r="C39" s="6">
        <v>17555.030861581923</v>
      </c>
      <c r="D39" s="6">
        <v>27017.791666666668</v>
      </c>
      <c r="E39" s="6">
        <v>37107.562500000007</v>
      </c>
      <c r="H39" s="6"/>
      <c r="I39" s="6"/>
      <c r="J39" s="6"/>
      <c r="K39" s="6"/>
    </row>
    <row r="40" spans="1:11" x14ac:dyDescent="0.25">
      <c r="A40" s="2">
        <v>2022</v>
      </c>
      <c r="B40" s="28">
        <v>10910.243776455029</v>
      </c>
      <c r="C40" s="28">
        <v>16889.658101851855</v>
      </c>
      <c r="D40" s="28">
        <v>24583.806712962967</v>
      </c>
      <c r="E40" s="28">
        <v>35509.129543650801</v>
      </c>
    </row>
    <row r="41" spans="1:11" x14ac:dyDescent="0.25">
      <c r="A41" s="2">
        <v>2023</v>
      </c>
      <c r="B41" s="28">
        <v>10726.110190961173</v>
      </c>
      <c r="C41" s="28">
        <v>17450.951807765756</v>
      </c>
      <c r="D41" s="28">
        <v>24391.323634627628</v>
      </c>
      <c r="E41" s="28">
        <v>35316.628230426475</v>
      </c>
    </row>
    <row r="42" spans="1:11" ht="15.75" thickBot="1" x14ac:dyDescent="0.3">
      <c r="A42" s="2">
        <v>2024</v>
      </c>
      <c r="B42" s="28">
        <v>10455.06</v>
      </c>
      <c r="C42" s="28">
        <v>17825.710000000003</v>
      </c>
      <c r="D42" s="28">
        <v>24130.04</v>
      </c>
      <c r="E42" s="28">
        <v>35160.82</v>
      </c>
    </row>
    <row r="43" spans="1:11" x14ac:dyDescent="0.25">
      <c r="A43" s="25"/>
      <c r="B43" s="26"/>
      <c r="C43" s="26"/>
      <c r="D43" s="26"/>
      <c r="E43" s="26"/>
    </row>
    <row r="44" spans="1:11" x14ac:dyDescent="0.25">
      <c r="A44" s="50" t="s">
        <v>10</v>
      </c>
      <c r="B44" s="50"/>
      <c r="C44" s="50"/>
      <c r="D44" s="50"/>
      <c r="E44" s="50"/>
    </row>
  </sheetData>
  <mergeCells count="3">
    <mergeCell ref="A44:E44"/>
    <mergeCell ref="A2:E2"/>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13E51-F524-4FF0-9001-936C134B15D3}">
  <dimension ref="A1:E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8.7109375" customWidth="1"/>
  </cols>
  <sheetData>
    <row r="1" spans="1:5" x14ac:dyDescent="0.25">
      <c r="A1" s="51" t="s">
        <v>35</v>
      </c>
      <c r="B1" s="51"/>
      <c r="C1" s="51"/>
      <c r="D1" s="51"/>
      <c r="E1" s="51"/>
    </row>
    <row r="2" spans="1:5" ht="35.25" customHeight="1" thickBot="1" x14ac:dyDescent="0.3">
      <c r="A2" s="49" t="s">
        <v>72</v>
      </c>
      <c r="B2" s="49"/>
      <c r="C2" s="49"/>
      <c r="D2" s="49"/>
      <c r="E2" s="49"/>
    </row>
    <row r="3" spans="1:5" ht="45.75" thickBot="1" x14ac:dyDescent="0.3">
      <c r="A3" s="38" t="s">
        <v>34</v>
      </c>
      <c r="B3" s="38" t="s">
        <v>20</v>
      </c>
      <c r="C3" s="38" t="s">
        <v>21</v>
      </c>
      <c r="D3" s="38" t="s">
        <v>22</v>
      </c>
      <c r="E3" s="38" t="s">
        <v>23</v>
      </c>
    </row>
    <row r="4" spans="1:5" x14ac:dyDescent="0.25">
      <c r="A4" s="2">
        <v>1986</v>
      </c>
      <c r="B4" s="6">
        <v>5129</v>
      </c>
      <c r="C4" s="48" t="s">
        <v>58</v>
      </c>
      <c r="D4" s="6">
        <v>10249</v>
      </c>
      <c r="E4" s="6">
        <v>13560</v>
      </c>
    </row>
    <row r="5" spans="1:5" x14ac:dyDescent="0.25">
      <c r="A5" s="2">
        <v>1987</v>
      </c>
      <c r="B5" s="48" t="s">
        <v>58</v>
      </c>
      <c r="C5" s="48" t="s">
        <v>58</v>
      </c>
      <c r="D5" s="48" t="s">
        <v>58</v>
      </c>
      <c r="E5" s="48" t="s">
        <v>58</v>
      </c>
    </row>
    <row r="6" spans="1:5" x14ac:dyDescent="0.25">
      <c r="A6" s="2">
        <v>1988</v>
      </c>
      <c r="B6" s="48" t="s">
        <v>58</v>
      </c>
      <c r="C6" s="48" t="s">
        <v>58</v>
      </c>
      <c r="D6" s="48" t="s">
        <v>58</v>
      </c>
      <c r="E6" s="48" t="s">
        <v>58</v>
      </c>
    </row>
    <row r="7" spans="1:5" x14ac:dyDescent="0.25">
      <c r="A7" s="2">
        <v>1989</v>
      </c>
      <c r="B7" s="6">
        <v>6356</v>
      </c>
      <c r="C7" s="6">
        <v>9146</v>
      </c>
      <c r="D7" s="6">
        <v>12473</v>
      </c>
      <c r="E7" s="6">
        <v>16354</v>
      </c>
    </row>
    <row r="8" spans="1:5" x14ac:dyDescent="0.25">
      <c r="A8" s="2">
        <v>1990</v>
      </c>
      <c r="B8" s="6">
        <v>7342.5</v>
      </c>
      <c r="C8" s="6">
        <v>10310.85</v>
      </c>
      <c r="D8" s="6">
        <v>14696</v>
      </c>
      <c r="E8" s="6">
        <v>19690</v>
      </c>
    </row>
    <row r="9" spans="1:5" x14ac:dyDescent="0.25">
      <c r="A9" s="2">
        <v>1991</v>
      </c>
      <c r="B9" s="6">
        <v>8083.35</v>
      </c>
      <c r="C9" s="6">
        <v>11283</v>
      </c>
      <c r="D9" s="6">
        <v>16098</v>
      </c>
      <c r="E9" s="6">
        <v>21472</v>
      </c>
    </row>
    <row r="10" spans="1:5" x14ac:dyDescent="0.25">
      <c r="A10" s="2">
        <v>1992</v>
      </c>
      <c r="B10" s="6">
        <v>8395</v>
      </c>
      <c r="C10" s="6">
        <v>11573</v>
      </c>
      <c r="D10" s="6">
        <v>16527</v>
      </c>
      <c r="E10" s="6">
        <v>22010</v>
      </c>
    </row>
    <row r="11" spans="1:5" x14ac:dyDescent="0.25">
      <c r="A11" s="2">
        <v>1993</v>
      </c>
      <c r="B11" s="6">
        <v>8527</v>
      </c>
      <c r="C11" s="6">
        <v>11725</v>
      </c>
      <c r="D11" s="6">
        <v>16789.5</v>
      </c>
      <c r="E11" s="6">
        <v>22334</v>
      </c>
    </row>
    <row r="12" spans="1:5" x14ac:dyDescent="0.25">
      <c r="A12" s="2">
        <v>1994</v>
      </c>
      <c r="B12" s="6">
        <v>8553.6</v>
      </c>
      <c r="C12" s="6">
        <v>11757.289999999999</v>
      </c>
      <c r="D12" s="6">
        <v>16834.34</v>
      </c>
      <c r="E12" s="6">
        <v>22209.7</v>
      </c>
    </row>
    <row r="13" spans="1:5" x14ac:dyDescent="0.25">
      <c r="A13" s="2">
        <v>1995</v>
      </c>
      <c r="B13" s="6">
        <v>8126</v>
      </c>
      <c r="C13" s="6">
        <v>11759</v>
      </c>
      <c r="D13" s="6">
        <v>16042</v>
      </c>
      <c r="E13" s="6">
        <v>21070</v>
      </c>
    </row>
    <row r="14" spans="1:5" x14ac:dyDescent="0.25">
      <c r="A14" s="2">
        <v>1996</v>
      </c>
      <c r="B14" s="6">
        <v>6809</v>
      </c>
      <c r="C14" s="6">
        <v>11759</v>
      </c>
      <c r="D14" s="6">
        <v>13676</v>
      </c>
      <c r="E14" s="6">
        <v>18076</v>
      </c>
    </row>
    <row r="15" spans="1:5" x14ac:dyDescent="0.25">
      <c r="A15" s="2">
        <v>1997</v>
      </c>
      <c r="B15" s="6">
        <v>6832.91</v>
      </c>
      <c r="C15" s="6">
        <v>11759.24</v>
      </c>
      <c r="D15" s="6">
        <v>13696.83</v>
      </c>
      <c r="E15" s="6">
        <v>18106.12</v>
      </c>
    </row>
    <row r="16" spans="1:5" x14ac:dyDescent="0.25">
      <c r="A16" s="2">
        <v>1998</v>
      </c>
      <c r="B16" s="6">
        <v>6822.2</v>
      </c>
      <c r="C16" s="6">
        <v>11759.24</v>
      </c>
      <c r="D16" s="6">
        <v>13693.32</v>
      </c>
      <c r="E16" s="6">
        <v>18097.98</v>
      </c>
    </row>
    <row r="17" spans="1:5" x14ac:dyDescent="0.25">
      <c r="A17" s="2">
        <v>1999</v>
      </c>
      <c r="B17" s="6">
        <v>6822.2</v>
      </c>
      <c r="C17" s="6">
        <v>11759.24</v>
      </c>
      <c r="D17" s="6">
        <v>13696.539999999999</v>
      </c>
      <c r="E17" s="6">
        <v>18108.080000000002</v>
      </c>
    </row>
    <row r="18" spans="1:5" x14ac:dyDescent="0.25">
      <c r="A18" s="2">
        <v>2000</v>
      </c>
      <c r="B18" s="6">
        <v>6825.2</v>
      </c>
      <c r="C18" s="6">
        <v>11761.34</v>
      </c>
      <c r="D18" s="6">
        <v>13757.56</v>
      </c>
      <c r="E18" s="6">
        <v>18213.78</v>
      </c>
    </row>
    <row r="19" spans="1:5" x14ac:dyDescent="0.25">
      <c r="A19" s="2">
        <v>2001</v>
      </c>
      <c r="B19" s="6">
        <v>6829.2</v>
      </c>
      <c r="C19" s="6">
        <v>11762.8</v>
      </c>
      <c r="D19" s="6">
        <v>13827.98</v>
      </c>
      <c r="E19" s="6">
        <v>18330.18</v>
      </c>
    </row>
    <row r="20" spans="1:5" x14ac:dyDescent="0.25">
      <c r="A20" s="2">
        <v>2002</v>
      </c>
      <c r="B20" s="6">
        <v>6833.2</v>
      </c>
      <c r="C20" s="6">
        <v>11763.15</v>
      </c>
      <c r="D20" s="6">
        <v>13871.18</v>
      </c>
      <c r="E20" s="6">
        <v>18399.580000000002</v>
      </c>
    </row>
    <row r="21" spans="1:5" x14ac:dyDescent="0.25">
      <c r="A21" s="2">
        <v>2003</v>
      </c>
      <c r="B21" s="6">
        <v>6837.7</v>
      </c>
      <c r="C21" s="6">
        <v>11764.53</v>
      </c>
      <c r="D21" s="6">
        <v>13917.34</v>
      </c>
      <c r="E21" s="6">
        <v>18471.38</v>
      </c>
    </row>
    <row r="22" spans="1:5" x14ac:dyDescent="0.25">
      <c r="A22" s="2">
        <v>2004</v>
      </c>
      <c r="B22" s="6">
        <v>6973.2</v>
      </c>
      <c r="C22" s="6">
        <v>11986.61</v>
      </c>
      <c r="D22" s="6">
        <v>14251.42</v>
      </c>
      <c r="E22" s="6">
        <v>18854.45</v>
      </c>
    </row>
    <row r="23" spans="1:5" x14ac:dyDescent="0.25">
      <c r="A23" s="2">
        <v>2005</v>
      </c>
      <c r="B23" s="6">
        <v>7007</v>
      </c>
      <c r="C23" s="6">
        <v>12057</v>
      </c>
      <c r="D23" s="6">
        <v>14451</v>
      </c>
      <c r="E23" s="6">
        <v>19302</v>
      </c>
    </row>
    <row r="24" spans="1:5" x14ac:dyDescent="0.25">
      <c r="A24" s="2">
        <v>2006</v>
      </c>
      <c r="B24" s="6">
        <v>7055.5</v>
      </c>
      <c r="C24" s="6">
        <v>12159.599999999999</v>
      </c>
      <c r="D24" s="6">
        <v>15533.779999999999</v>
      </c>
      <c r="E24" s="6">
        <v>20155.02</v>
      </c>
    </row>
    <row r="25" spans="1:5" x14ac:dyDescent="0.25">
      <c r="A25" s="2">
        <v>2007</v>
      </c>
      <c r="B25" s="6">
        <v>7203.5</v>
      </c>
      <c r="C25" s="6">
        <v>12381.88</v>
      </c>
      <c r="D25" s="6">
        <v>16439.46</v>
      </c>
      <c r="E25" s="6">
        <v>21057.78</v>
      </c>
    </row>
    <row r="26" spans="1:5" x14ac:dyDescent="0.25">
      <c r="A26" s="2">
        <v>2008</v>
      </c>
      <c r="B26" s="6">
        <v>7351.96</v>
      </c>
      <c r="C26" s="6">
        <v>12646.74</v>
      </c>
      <c r="D26" s="6">
        <v>16683.080000000002</v>
      </c>
      <c r="E26" s="6">
        <v>21215.200000000001</v>
      </c>
    </row>
    <row r="27" spans="1:5" x14ac:dyDescent="0.25">
      <c r="A27" s="2">
        <v>2009</v>
      </c>
      <c r="B27" s="6">
        <v>7501.26</v>
      </c>
      <c r="C27" s="6">
        <v>12904.56</v>
      </c>
      <c r="D27" s="6">
        <v>17371.66</v>
      </c>
      <c r="E27" s="6">
        <v>22694.69</v>
      </c>
    </row>
    <row r="28" spans="1:5" x14ac:dyDescent="0.25">
      <c r="A28" s="2">
        <v>2010</v>
      </c>
      <c r="B28" s="6">
        <v>7854.0599999999995</v>
      </c>
      <c r="C28" s="6">
        <v>13350.39</v>
      </c>
      <c r="D28" s="6">
        <v>18378.3</v>
      </c>
      <c r="E28" s="6">
        <v>24116.48</v>
      </c>
    </row>
    <row r="29" spans="1:5" x14ac:dyDescent="0.25">
      <c r="A29" s="2">
        <v>2011</v>
      </c>
      <c r="B29" s="6">
        <v>8103.5</v>
      </c>
      <c r="C29" s="6">
        <v>13772.55</v>
      </c>
      <c r="D29" s="6">
        <v>18651.5</v>
      </c>
      <c r="E29" s="6">
        <v>24631.309999999998</v>
      </c>
    </row>
    <row r="30" spans="1:5" x14ac:dyDescent="0.25">
      <c r="A30" s="2">
        <v>2012</v>
      </c>
      <c r="B30" s="6">
        <v>8068</v>
      </c>
      <c r="C30" s="6">
        <v>13773</v>
      </c>
      <c r="D30" s="6">
        <v>18598</v>
      </c>
      <c r="E30" s="6">
        <v>24944</v>
      </c>
    </row>
    <row r="31" spans="1:5" x14ac:dyDescent="0.25">
      <c r="A31" s="2">
        <v>2013</v>
      </c>
      <c r="B31" s="6">
        <v>8224</v>
      </c>
      <c r="C31" s="6">
        <v>13934.01</v>
      </c>
      <c r="D31" s="6">
        <v>18854</v>
      </c>
      <c r="E31" s="6">
        <v>25437</v>
      </c>
    </row>
    <row r="32" spans="1:5" x14ac:dyDescent="0.25">
      <c r="A32" s="2">
        <v>2014</v>
      </c>
      <c r="B32" s="6">
        <v>8507</v>
      </c>
      <c r="C32" s="6">
        <v>14094</v>
      </c>
      <c r="D32" s="6">
        <v>19040</v>
      </c>
      <c r="E32" s="6">
        <v>25987</v>
      </c>
    </row>
    <row r="33" spans="1:5" x14ac:dyDescent="0.25">
      <c r="A33" s="2">
        <v>2015</v>
      </c>
      <c r="B33" s="6">
        <v>8839</v>
      </c>
      <c r="C33" s="6">
        <v>14239</v>
      </c>
      <c r="D33" s="6">
        <v>19940</v>
      </c>
      <c r="E33" s="6">
        <v>27774</v>
      </c>
    </row>
    <row r="34" spans="1:5" x14ac:dyDescent="0.25">
      <c r="A34" s="2">
        <v>2016</v>
      </c>
      <c r="B34" s="6">
        <v>9178</v>
      </c>
      <c r="C34" s="6">
        <v>14433.11</v>
      </c>
      <c r="D34" s="6">
        <v>20529.98</v>
      </c>
      <c r="E34" s="6">
        <v>29159.5</v>
      </c>
    </row>
    <row r="35" spans="1:5" x14ac:dyDescent="0.25">
      <c r="A35" s="2">
        <v>2017</v>
      </c>
      <c r="B35" s="6">
        <v>9460.5</v>
      </c>
      <c r="C35" s="6">
        <v>14682.33</v>
      </c>
      <c r="D35" s="6">
        <v>21136</v>
      </c>
      <c r="E35" s="6">
        <v>30545</v>
      </c>
    </row>
    <row r="36" spans="1:5" x14ac:dyDescent="0.25">
      <c r="A36" s="2">
        <v>2018</v>
      </c>
      <c r="B36" s="6">
        <v>9646</v>
      </c>
      <c r="C36" s="6">
        <v>14954.38</v>
      </c>
      <c r="D36" s="6">
        <v>21462.5</v>
      </c>
      <c r="E36" s="6">
        <v>30997.5</v>
      </c>
    </row>
    <row r="37" spans="1:5" x14ac:dyDescent="0.25">
      <c r="A37" s="2">
        <v>2019</v>
      </c>
      <c r="B37" s="6">
        <v>9772.5</v>
      </c>
      <c r="C37" s="6">
        <v>15118.41</v>
      </c>
      <c r="D37" s="6">
        <v>21787.5</v>
      </c>
      <c r="E37" s="6">
        <v>31484.5</v>
      </c>
    </row>
    <row r="38" spans="1:5" x14ac:dyDescent="0.25">
      <c r="A38" s="2">
        <v>2020</v>
      </c>
      <c r="B38" s="6">
        <v>10382</v>
      </c>
      <c r="C38" s="6">
        <v>15728</v>
      </c>
      <c r="D38" s="6">
        <v>23469</v>
      </c>
      <c r="E38" s="6">
        <v>33906</v>
      </c>
    </row>
    <row r="39" spans="1:5" x14ac:dyDescent="0.25">
      <c r="A39" s="2">
        <v>2021</v>
      </c>
      <c r="B39" s="6">
        <v>10104.5</v>
      </c>
      <c r="C39" s="6">
        <v>15449.3</v>
      </c>
      <c r="D39" s="6">
        <v>23777</v>
      </c>
      <c r="E39" s="6">
        <v>32656.5</v>
      </c>
    </row>
    <row r="40" spans="1:5" x14ac:dyDescent="0.25">
      <c r="A40" s="2">
        <v>2022</v>
      </c>
      <c r="B40" s="29">
        <v>10252.51</v>
      </c>
      <c r="C40" s="29">
        <v>15871.45</v>
      </c>
      <c r="D40" s="29">
        <v>23101.75</v>
      </c>
      <c r="E40" s="29">
        <v>33368.43</v>
      </c>
    </row>
    <row r="41" spans="1:5" x14ac:dyDescent="0.25">
      <c r="A41" s="2">
        <v>2023</v>
      </c>
      <c r="B41" s="28">
        <v>10472.790000000001</v>
      </c>
      <c r="C41" s="28">
        <v>17038.810000000001</v>
      </c>
      <c r="D41" s="28">
        <v>23815.27</v>
      </c>
      <c r="E41" s="28">
        <v>34482.549999999996</v>
      </c>
    </row>
    <row r="42" spans="1:5" ht="15.75" thickBot="1" x14ac:dyDescent="0.3">
      <c r="A42" s="2">
        <v>2024</v>
      </c>
      <c r="B42" s="28">
        <v>10455.06</v>
      </c>
      <c r="C42" s="28">
        <v>17825.710000000003</v>
      </c>
      <c r="D42" s="28">
        <v>24130.04</v>
      </c>
      <c r="E42" s="28">
        <v>35160.82</v>
      </c>
    </row>
    <row r="43" spans="1:5" x14ac:dyDescent="0.25">
      <c r="A43" s="25"/>
      <c r="B43" s="25"/>
      <c r="C43" s="25"/>
      <c r="D43" s="25"/>
      <c r="E43" s="25"/>
    </row>
    <row r="44" spans="1:5" x14ac:dyDescent="0.25">
      <c r="A44" s="50" t="s">
        <v>10</v>
      </c>
      <c r="B44" s="50"/>
      <c r="C44" s="50"/>
      <c r="D44" s="50"/>
      <c r="E44" s="50"/>
    </row>
  </sheetData>
  <mergeCells count="3">
    <mergeCell ref="A1:E1"/>
    <mergeCell ref="A2:E2"/>
    <mergeCell ref="A44:E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workbookViewId="0">
      <selection sqref="A1:E1"/>
    </sheetView>
  </sheetViews>
  <sheetFormatPr defaultColWidth="8.85546875" defaultRowHeight="15" x14ac:dyDescent="0.25"/>
  <cols>
    <col min="1" max="1" width="39" customWidth="1"/>
    <col min="2" max="2" width="23.28515625" customWidth="1"/>
    <col min="3" max="3" width="19.7109375" customWidth="1"/>
    <col min="4" max="5" width="18.85546875" customWidth="1"/>
  </cols>
  <sheetData>
    <row r="1" spans="1:5" x14ac:dyDescent="0.25">
      <c r="A1" s="51" t="s">
        <v>36</v>
      </c>
      <c r="B1" s="51"/>
      <c r="C1" s="51"/>
      <c r="D1" s="51"/>
      <c r="E1" s="51"/>
    </row>
    <row r="2" spans="1:5" ht="30" customHeight="1" thickBot="1" x14ac:dyDescent="0.3">
      <c r="A2" s="49" t="s">
        <v>68</v>
      </c>
      <c r="B2" s="49"/>
      <c r="C2" s="49"/>
      <c r="D2" s="49"/>
      <c r="E2" s="49"/>
    </row>
    <row r="3" spans="1:5" ht="30.75" thickBot="1" x14ac:dyDescent="0.3">
      <c r="A3" s="37" t="s">
        <v>37</v>
      </c>
      <c r="B3" s="38" t="s">
        <v>38</v>
      </c>
      <c r="C3" s="38" t="s">
        <v>21</v>
      </c>
      <c r="D3" s="38" t="s">
        <v>22</v>
      </c>
      <c r="E3" s="38" t="s">
        <v>23</v>
      </c>
    </row>
    <row r="4" spans="1:5" ht="15.75" thickBot="1" x14ac:dyDescent="0.3">
      <c r="A4" s="39" t="s">
        <v>39</v>
      </c>
      <c r="B4" s="42">
        <v>10455.06</v>
      </c>
      <c r="C4" s="42">
        <v>17825.710000000003</v>
      </c>
      <c r="D4" s="42">
        <v>24130.04</v>
      </c>
      <c r="E4" s="42">
        <v>35160.82</v>
      </c>
    </row>
    <row r="5" spans="1:5" ht="15" customHeight="1" x14ac:dyDescent="0.25">
      <c r="A5" s="34" t="s">
        <v>40</v>
      </c>
      <c r="B5" s="35"/>
      <c r="C5" s="35"/>
      <c r="D5" s="35"/>
      <c r="E5" s="35"/>
    </row>
    <row r="6" spans="1:5" ht="15" customHeight="1" x14ac:dyDescent="0.25">
      <c r="A6" s="18" t="s">
        <v>41</v>
      </c>
      <c r="B6" s="4">
        <v>29329.333424130775</v>
      </c>
      <c r="C6" s="4">
        <v>29329.333424130775</v>
      </c>
      <c r="D6" s="4">
        <v>41477.941103768273</v>
      </c>
      <c r="E6" s="4">
        <v>58658.66684826155</v>
      </c>
    </row>
    <row r="7" spans="1:5" ht="15" customHeight="1" x14ac:dyDescent="0.25">
      <c r="A7" s="18" t="s">
        <v>42</v>
      </c>
      <c r="B7" s="5">
        <f>B4-B6</f>
        <v>-18874.273424130777</v>
      </c>
      <c r="C7" s="5">
        <f t="shared" ref="C7:E7" si="0">C4-C6</f>
        <v>-11503.623424130772</v>
      </c>
      <c r="D7" s="5">
        <f t="shared" si="0"/>
        <v>-17347.901103768272</v>
      </c>
      <c r="E7" s="5">
        <f t="shared" si="0"/>
        <v>-23497.84684826155</v>
      </c>
    </row>
    <row r="8" spans="1:5" ht="15" customHeight="1" thickBot="1" x14ac:dyDescent="0.3">
      <c r="A8" s="32" t="s">
        <v>43</v>
      </c>
      <c r="B8" s="36">
        <f>B4/B6</f>
        <v>0.35647110859321729</v>
      </c>
      <c r="C8" s="36">
        <f t="shared" ref="C8:E8" si="1">C4/C6</f>
        <v>0.60777753596451867</v>
      </c>
      <c r="D8" s="36">
        <f t="shared" si="1"/>
        <v>0.5817559733650276</v>
      </c>
      <c r="E8" s="36">
        <f t="shared" si="1"/>
        <v>0.59941389549397939</v>
      </c>
    </row>
    <row r="9" spans="1:5" ht="15" customHeight="1" x14ac:dyDescent="0.25">
      <c r="A9" s="47" t="s">
        <v>44</v>
      </c>
      <c r="B9" s="35"/>
      <c r="C9" s="35"/>
      <c r="D9" s="35"/>
      <c r="E9" s="35"/>
    </row>
    <row r="10" spans="1:5" ht="15" customHeight="1" x14ac:dyDescent="0.25">
      <c r="A10" s="18" t="s">
        <v>45</v>
      </c>
      <c r="B10" s="4">
        <f>B6*0.75</f>
        <v>21997.000068098081</v>
      </c>
      <c r="C10" s="4">
        <f t="shared" ref="C10:E10" si="2">C6*0.75</f>
        <v>21997.000068098081</v>
      </c>
      <c r="D10" s="4">
        <f t="shared" si="2"/>
        <v>31108.455827826205</v>
      </c>
      <c r="E10" s="4">
        <f t="shared" si="2"/>
        <v>43994.000136196162</v>
      </c>
    </row>
    <row r="11" spans="1:5" ht="15" customHeight="1" x14ac:dyDescent="0.25">
      <c r="A11" s="18" t="s">
        <v>46</v>
      </c>
      <c r="B11" s="4">
        <f>B4-B10</f>
        <v>-11541.940068098082</v>
      </c>
      <c r="C11" s="4">
        <f t="shared" ref="C11:E11" si="3">C4-C10</f>
        <v>-4171.2900680980783</v>
      </c>
      <c r="D11" s="4">
        <f t="shared" si="3"/>
        <v>-6978.4158278262039</v>
      </c>
      <c r="E11" s="4">
        <f t="shared" si="3"/>
        <v>-8833.1801361961625</v>
      </c>
    </row>
    <row r="12" spans="1:5" ht="15" customHeight="1" thickBot="1" x14ac:dyDescent="0.3">
      <c r="A12" s="32" t="s">
        <v>47</v>
      </c>
      <c r="B12" s="3">
        <f>B4/B10</f>
        <v>0.47529481145762309</v>
      </c>
      <c r="C12" s="3">
        <f t="shared" ref="C12:E12" si="4">C4/C10</f>
        <v>0.81037004795269163</v>
      </c>
      <c r="D12" s="3">
        <f t="shared" si="4"/>
        <v>0.77567463115337021</v>
      </c>
      <c r="E12" s="3">
        <f t="shared" si="4"/>
        <v>0.79921852732530585</v>
      </c>
    </row>
    <row r="13" spans="1:5" ht="15" customHeight="1" x14ac:dyDescent="0.25">
      <c r="A13" s="43" t="s">
        <v>48</v>
      </c>
      <c r="B13" s="24"/>
      <c r="C13" s="24"/>
      <c r="D13" s="24"/>
      <c r="E13" s="24"/>
    </row>
    <row r="14" spans="1:5" ht="15" customHeight="1" x14ac:dyDescent="0.25">
      <c r="A14" s="18" t="s">
        <v>49</v>
      </c>
      <c r="B14" s="4">
        <v>30986.820496499047</v>
      </c>
      <c r="C14" s="4">
        <v>30986.820496499047</v>
      </c>
      <c r="D14" s="4">
        <v>43821.94971355825</v>
      </c>
      <c r="E14" s="4">
        <v>60510</v>
      </c>
    </row>
    <row r="15" spans="1:5" ht="15" customHeight="1" x14ac:dyDescent="0.25">
      <c r="A15" s="18" t="s">
        <v>50</v>
      </c>
      <c r="B15" s="4">
        <f>B4-B14</f>
        <v>-20531.760496499046</v>
      </c>
      <c r="C15" s="4">
        <f t="shared" ref="C15:D15" si="5">C4-C14</f>
        <v>-13161.110496499045</v>
      </c>
      <c r="D15" s="4">
        <f t="shared" si="5"/>
        <v>-19691.909713558249</v>
      </c>
      <c r="E15" s="4">
        <f>E4-E14</f>
        <v>-25349.18</v>
      </c>
    </row>
    <row r="16" spans="1:5" ht="15" customHeight="1" thickBot="1" x14ac:dyDescent="0.3">
      <c r="A16" s="32" t="s">
        <v>51</v>
      </c>
      <c r="B16" s="33">
        <f>B4/B14</f>
        <v>0.33740344548035295</v>
      </c>
      <c r="C16" s="33">
        <f t="shared" ref="C16:E16" si="6">C4/C14</f>
        <v>0.57526747547441948</v>
      </c>
      <c r="D16" s="33">
        <f t="shared" si="6"/>
        <v>0.55063821116417166</v>
      </c>
      <c r="E16" s="33">
        <f t="shared" si="6"/>
        <v>0.581074533135019</v>
      </c>
    </row>
    <row r="17" spans="1:6" ht="17.25" x14ac:dyDescent="0.25">
      <c r="A17" s="43" t="s">
        <v>52</v>
      </c>
      <c r="B17" s="31"/>
      <c r="C17" s="31"/>
      <c r="D17" s="31"/>
      <c r="E17" s="31"/>
    </row>
    <row r="18" spans="1:6" x14ac:dyDescent="0.25">
      <c r="A18" s="19" t="s">
        <v>53</v>
      </c>
      <c r="B18" s="6">
        <v>25909</v>
      </c>
      <c r="C18" s="6">
        <v>25909</v>
      </c>
      <c r="D18" s="6">
        <v>31533</v>
      </c>
      <c r="E18" s="6">
        <v>48986</v>
      </c>
    </row>
    <row r="19" spans="1:6" x14ac:dyDescent="0.25">
      <c r="A19" s="19" t="s">
        <v>54</v>
      </c>
      <c r="B19" s="6">
        <f>B4-B18</f>
        <v>-15453.94</v>
      </c>
      <c r="C19" s="6">
        <f t="shared" ref="C19:E19" si="7">C4-C18</f>
        <v>-8083.2899999999972</v>
      </c>
      <c r="D19" s="6">
        <f t="shared" si="7"/>
        <v>-7402.9599999999991</v>
      </c>
      <c r="E19" s="6">
        <f t="shared" si="7"/>
        <v>-13825.18</v>
      </c>
    </row>
    <row r="20" spans="1:6" ht="15.75" thickBot="1" x14ac:dyDescent="0.3">
      <c r="A20" s="20" t="s">
        <v>55</v>
      </c>
      <c r="B20" s="21">
        <f>B4/B18</f>
        <v>0.40353004747385074</v>
      </c>
      <c r="C20" s="21">
        <f t="shared" ref="C20:E20" si="8">C4/C18</f>
        <v>0.68801227372727636</v>
      </c>
      <c r="D20" s="21">
        <f t="shared" si="8"/>
        <v>0.76523134494022138</v>
      </c>
      <c r="E20" s="21">
        <f t="shared" si="8"/>
        <v>0.71777283305434203</v>
      </c>
    </row>
    <row r="22" spans="1:6" ht="33" customHeight="1" x14ac:dyDescent="0.25">
      <c r="A22" s="49" t="s">
        <v>69</v>
      </c>
      <c r="B22" s="49"/>
      <c r="C22" s="49"/>
      <c r="D22" s="49"/>
      <c r="E22" s="49"/>
      <c r="F22" s="44"/>
    </row>
    <row r="23" spans="1:6" ht="15" customHeight="1" x14ac:dyDescent="0.25">
      <c r="A23" s="55" t="s">
        <v>56</v>
      </c>
      <c r="B23" s="55"/>
      <c r="C23" s="55"/>
      <c r="D23" s="55"/>
      <c r="E23" s="55"/>
      <c r="F23" s="44"/>
    </row>
    <row r="24" spans="1:6" x14ac:dyDescent="0.25">
      <c r="A24" s="50" t="s">
        <v>10</v>
      </c>
      <c r="B24" s="50"/>
      <c r="C24" s="50"/>
      <c r="D24" s="50"/>
      <c r="E24" s="50"/>
    </row>
  </sheetData>
  <mergeCells count="5">
    <mergeCell ref="A2:E2"/>
    <mergeCell ref="A1:E1"/>
    <mergeCell ref="A24:E24"/>
    <mergeCell ref="A22:E22"/>
    <mergeCell ref="A23:E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4FAC-C80B-134B-9BFD-A3A98F3DD73B}">
  <dimension ref="A1:E28"/>
  <sheetViews>
    <sheetView workbookViewId="0">
      <pane ySplit="3" topLeftCell="A4" activePane="bottomLeft" state="frozen"/>
      <selection pane="bottomLeft" sqref="A1:E1"/>
    </sheetView>
  </sheetViews>
  <sheetFormatPr defaultColWidth="11.42578125" defaultRowHeight="15" x14ac:dyDescent="0.25"/>
  <cols>
    <col min="1" max="1" width="8.7109375" customWidth="1"/>
    <col min="2" max="5" width="19.7109375" customWidth="1"/>
  </cols>
  <sheetData>
    <row r="1" spans="1:5" x14ac:dyDescent="0.25">
      <c r="A1" s="51" t="s">
        <v>57</v>
      </c>
      <c r="B1" s="51"/>
      <c r="C1" s="51"/>
      <c r="D1" s="51"/>
      <c r="E1" s="51"/>
    </row>
    <row r="2" spans="1:5" ht="31.5" customHeight="1" thickBot="1" x14ac:dyDescent="0.3">
      <c r="A2" s="49" t="s">
        <v>64</v>
      </c>
      <c r="B2" s="49"/>
      <c r="C2" s="49"/>
      <c r="D2" s="49"/>
      <c r="E2" s="49"/>
    </row>
    <row r="3" spans="1:5" ht="45.75" thickBot="1" x14ac:dyDescent="0.3">
      <c r="A3" s="45" t="s">
        <v>34</v>
      </c>
      <c r="B3" s="38" t="s">
        <v>20</v>
      </c>
      <c r="C3" s="38" t="s">
        <v>21</v>
      </c>
      <c r="D3" s="38" t="s">
        <v>22</v>
      </c>
      <c r="E3" s="38" t="s">
        <v>23</v>
      </c>
    </row>
    <row r="4" spans="1:5" x14ac:dyDescent="0.25">
      <c r="A4">
        <v>2002</v>
      </c>
      <c r="B4" s="22">
        <v>0.45448619886930497</v>
      </c>
      <c r="C4" s="22">
        <v>0.78238443631526433</v>
      </c>
      <c r="D4" s="22">
        <v>0.65237149591348276</v>
      </c>
      <c r="E4" s="22">
        <v>0.6118915862986366</v>
      </c>
    </row>
    <row r="5" spans="1:5" x14ac:dyDescent="0.25">
      <c r="A5">
        <v>2003</v>
      </c>
      <c r="B5" s="22">
        <v>0.44964161241533501</v>
      </c>
      <c r="C5" s="22">
        <v>0.77362596172815157</v>
      </c>
      <c r="D5" s="22">
        <v>0.64713917867289961</v>
      </c>
      <c r="E5" s="22">
        <v>0.60733149207601766</v>
      </c>
    </row>
    <row r="6" spans="1:5" x14ac:dyDescent="0.25">
      <c r="A6">
        <v>2004</v>
      </c>
      <c r="B6" s="22">
        <v>0.45176379126040622</v>
      </c>
      <c r="C6" s="22">
        <v>0.77656117391726864</v>
      </c>
      <c r="D6" s="22">
        <v>0.65286357575313958</v>
      </c>
      <c r="E6" s="22">
        <v>0.61074957079459691</v>
      </c>
    </row>
    <row r="7" spans="1:5" x14ac:dyDescent="0.25">
      <c r="A7">
        <v>2005</v>
      </c>
      <c r="B7" s="22">
        <v>0.44469124833407375</v>
      </c>
      <c r="C7" s="22">
        <v>0.76518372786697975</v>
      </c>
      <c r="D7" s="22">
        <v>0.64849908579848947</v>
      </c>
      <c r="E7" s="22">
        <v>0.6124896871231833</v>
      </c>
    </row>
    <row r="8" spans="1:5" x14ac:dyDescent="0.25">
      <c r="A8">
        <v>2006</v>
      </c>
      <c r="B8" s="22">
        <v>0.43354430379746833</v>
      </c>
      <c r="C8" s="22">
        <v>0.74717955020277738</v>
      </c>
      <c r="D8" s="22">
        <v>0.67494415481504033</v>
      </c>
      <c r="E8" s="22">
        <v>0.61923989185203399</v>
      </c>
    </row>
    <row r="9" spans="1:5" x14ac:dyDescent="0.25">
      <c r="A9">
        <v>2007</v>
      </c>
      <c r="B9" s="22">
        <v>0.43910393172813167</v>
      </c>
      <c r="C9" s="22">
        <v>0.75476257238646749</v>
      </c>
      <c r="D9" s="22">
        <v>0.70859211490673568</v>
      </c>
      <c r="E9" s="22">
        <v>0.64180981408107285</v>
      </c>
    </row>
    <row r="10" spans="1:5" x14ac:dyDescent="0.25">
      <c r="A10">
        <v>2008</v>
      </c>
      <c r="B10" s="22">
        <v>0.40656749433169276</v>
      </c>
      <c r="C10" s="22">
        <v>0.69937178565503511</v>
      </c>
      <c r="D10" s="22">
        <v>0.65236514953700531</v>
      </c>
      <c r="E10" s="22">
        <v>0.58660620472266767</v>
      </c>
    </row>
    <row r="11" spans="1:5" x14ac:dyDescent="0.25">
      <c r="A11">
        <v>2009</v>
      </c>
      <c r="B11" s="22">
        <v>0.40807637906647809</v>
      </c>
      <c r="C11" s="22">
        <v>0.70202154281362195</v>
      </c>
      <c r="D11" s="22">
        <v>0.66824168134409201</v>
      </c>
      <c r="E11" s="22">
        <v>0.61730742030246977</v>
      </c>
    </row>
    <row r="12" spans="1:5" x14ac:dyDescent="0.25">
      <c r="A12">
        <v>2010</v>
      </c>
      <c r="B12" s="22">
        <v>0.42629504993486755</v>
      </c>
      <c r="C12" s="22">
        <v>0.72461951801997393</v>
      </c>
      <c r="D12" s="22">
        <v>0.70535283090972234</v>
      </c>
      <c r="E12" s="22">
        <v>0.65448545375597045</v>
      </c>
    </row>
    <row r="13" spans="1:5" x14ac:dyDescent="0.25">
      <c r="A13">
        <v>2011</v>
      </c>
      <c r="B13" s="22">
        <v>0.42301568658157807</v>
      </c>
      <c r="C13" s="22">
        <v>0.71894918173987943</v>
      </c>
      <c r="D13" s="22">
        <v>0.68846616706083519</v>
      </c>
      <c r="E13" s="22">
        <v>0.64289692793568753</v>
      </c>
    </row>
    <row r="14" spans="1:5" x14ac:dyDescent="0.25">
      <c r="A14">
        <v>2012</v>
      </c>
      <c r="B14" s="22">
        <v>0.41520212026863595</v>
      </c>
      <c r="C14" s="22">
        <v>0.70879757095437823</v>
      </c>
      <c r="D14" s="22">
        <v>0.67677595226860554</v>
      </c>
      <c r="E14" s="22">
        <v>0.64184442786197671</v>
      </c>
    </row>
    <row r="15" spans="1:5" x14ac:dyDescent="0.25">
      <c r="A15">
        <v>2013</v>
      </c>
      <c r="B15" s="22">
        <v>0.42083717122095998</v>
      </c>
      <c r="C15" s="22">
        <v>0.71302886091495243</v>
      </c>
      <c r="D15" s="22">
        <v>0.68221222252027258</v>
      </c>
      <c r="E15" s="22">
        <v>0.65082898372735642</v>
      </c>
    </row>
    <row r="16" spans="1:5" x14ac:dyDescent="0.25">
      <c r="A16">
        <v>2014</v>
      </c>
      <c r="B16" s="22">
        <v>0.42768086069076466</v>
      </c>
      <c r="C16" s="22">
        <v>0.70856166105273743</v>
      </c>
      <c r="D16" s="22">
        <v>0.67685451278426745</v>
      </c>
      <c r="E16" s="22">
        <v>0.65323513146649237</v>
      </c>
    </row>
    <row r="17" spans="1:5" x14ac:dyDescent="0.25">
      <c r="A17">
        <v>2015</v>
      </c>
      <c r="B17" s="22">
        <v>0.4342208685399882</v>
      </c>
      <c r="C17" s="22">
        <v>0.69949891923757124</v>
      </c>
      <c r="D17" s="22">
        <v>0.69265618082431502</v>
      </c>
      <c r="E17" s="22">
        <v>0.68220672037728436</v>
      </c>
    </row>
    <row r="18" spans="1:5" x14ac:dyDescent="0.25">
      <c r="A18">
        <v>2016</v>
      </c>
      <c r="B18" s="22">
        <v>0.44459515101605834</v>
      </c>
      <c r="C18" s="22">
        <v>0.69916002615835493</v>
      </c>
      <c r="D18" s="22">
        <v>0.70321835326491122</v>
      </c>
      <c r="E18" s="22">
        <v>0.70626347276382395</v>
      </c>
    </row>
    <row r="19" spans="1:5" x14ac:dyDescent="0.25">
      <c r="A19">
        <v>2017</v>
      </c>
      <c r="B19" s="22">
        <v>0.45744886610898894</v>
      </c>
      <c r="C19" s="22">
        <v>0.70994294279773706</v>
      </c>
      <c r="D19" s="22">
        <v>0.72266374581301041</v>
      </c>
      <c r="E19" s="22">
        <v>0.73847976403462112</v>
      </c>
    </row>
    <row r="20" spans="1:5" x14ac:dyDescent="0.25">
      <c r="A20">
        <v>2018</v>
      </c>
      <c r="B20" s="22">
        <v>0.40073117028789829</v>
      </c>
      <c r="C20" s="22">
        <v>0.62126126874662457</v>
      </c>
      <c r="D20" s="22">
        <v>0.63047980105588775</v>
      </c>
      <c r="E20" s="22">
        <v>0.64387644883885176</v>
      </c>
    </row>
    <row r="21" spans="1:5" x14ac:dyDescent="0.25">
      <c r="A21">
        <v>2019</v>
      </c>
      <c r="B21" s="22">
        <v>0.39641814051598245</v>
      </c>
      <c r="C21" s="22">
        <v>0.61327316242089891</v>
      </c>
      <c r="D21" s="22">
        <v>0.6249427630659542</v>
      </c>
      <c r="E21" s="22">
        <v>0.63857901995781274</v>
      </c>
    </row>
    <row r="22" spans="1:5" x14ac:dyDescent="0.25">
      <c r="A22">
        <v>2020</v>
      </c>
      <c r="B22" s="23">
        <v>0.41697678181376913</v>
      </c>
      <c r="C22" s="23">
        <v>0.63322546719521078</v>
      </c>
      <c r="D22" s="23">
        <v>0.66812058461802482</v>
      </c>
      <c r="E22" s="23">
        <v>0.68279906967337445</v>
      </c>
    </row>
    <row r="23" spans="1:5" x14ac:dyDescent="0.25">
      <c r="A23">
        <v>2021</v>
      </c>
      <c r="B23" s="23">
        <v>0.39</v>
      </c>
      <c r="C23" s="23">
        <v>0.6</v>
      </c>
      <c r="D23" s="23">
        <v>0.65</v>
      </c>
      <c r="E23" s="23">
        <v>0.64</v>
      </c>
    </row>
    <row r="24" spans="1:5" x14ac:dyDescent="0.25">
      <c r="A24">
        <v>2022</v>
      </c>
      <c r="B24" s="30">
        <v>0.37</v>
      </c>
      <c r="C24" s="30">
        <v>0.56999999999999995</v>
      </c>
      <c r="D24" s="30">
        <v>0.59</v>
      </c>
      <c r="E24" s="30">
        <v>0.6</v>
      </c>
    </row>
    <row r="25" spans="1:5" x14ac:dyDescent="0.25">
      <c r="A25">
        <v>2023</v>
      </c>
      <c r="B25" s="30">
        <v>0.3640726425964308</v>
      </c>
      <c r="C25" s="30">
        <v>0.59233161205356843</v>
      </c>
      <c r="D25" s="30">
        <v>0.58541812269141191</v>
      </c>
      <c r="E25" s="30">
        <v>0.59937003902319974</v>
      </c>
    </row>
    <row r="26" spans="1:5" ht="15.75" thickBot="1" x14ac:dyDescent="0.3">
      <c r="A26">
        <v>2024</v>
      </c>
      <c r="B26" s="30">
        <v>0.35647110859321729</v>
      </c>
      <c r="C26" s="30">
        <v>0.60777753596451867</v>
      </c>
      <c r="D26" s="30">
        <v>0.5817559733650276</v>
      </c>
      <c r="E26" s="30">
        <v>0.59941389549397939</v>
      </c>
    </row>
    <row r="27" spans="1:5" x14ac:dyDescent="0.25">
      <c r="A27" s="25"/>
      <c r="B27" s="25"/>
      <c r="C27" s="25"/>
      <c r="D27" s="25"/>
      <c r="E27" s="25"/>
    </row>
    <row r="28" spans="1:5" x14ac:dyDescent="0.25">
      <c r="A28" s="50" t="s">
        <v>10</v>
      </c>
      <c r="B28" s="50"/>
      <c r="C28" s="50"/>
      <c r="D28" s="50"/>
      <c r="E28" s="50"/>
    </row>
  </sheetData>
  <mergeCells count="3">
    <mergeCell ref="A1:E1"/>
    <mergeCell ref="A2:E2"/>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9AAD91-CDFC-4EB7-B99E-96E7C3866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5A271-5362-4C08-BD3D-57F71FDF291C}">
  <ds:schemaRefs>
    <ds:schemaRef ds:uri="http://schemas.microsoft.com/sharepoint/v3/contenttype/forms"/>
  </ds:schemaRefs>
</ds:datastoreItem>
</file>

<file path=customXml/itemProps3.xml><?xml version="1.0" encoding="utf-8"?>
<ds:datastoreItem xmlns:ds="http://schemas.openxmlformats.org/officeDocument/2006/customXml" ds:itemID="{C7A59100-032C-455F-971C-06BA48F13E87}">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2025-05-06T22:22:38Z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