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gabri\OneDrive\Documents\Jennefer\Work\Paid Work\Maytree\Maytree - Welfare in Canada\9 - 2024 Report\F - Report Text\3 - Downloadable Spreadsheets\"/>
    </mc:Choice>
  </mc:AlternateContent>
  <xr:revisionPtr revIDLastSave="0" documentId="13_ncr:1_{0F9A1750-7822-44C7-95A0-6E2C2033C522}" xr6:coauthVersionLast="47" xr6:coauthVersionMax="47" xr10:uidLastSave="{00000000-0000-0000-0000-000000000000}"/>
  <bookViews>
    <workbookView xWindow="-120" yWindow="-120" windowWidth="20730" windowHeight="11160" xr2:uid="{00000000-000D-0000-FFFF-FFFF00000000}"/>
  </bookViews>
  <sheets>
    <sheet name="Notes" sheetId="4" r:id="rId1"/>
    <sheet name="1. Components of welfare income" sheetId="1" r:id="rId2"/>
    <sheet name="2a. Welfare over time - Cnst $" sheetId="2" r:id="rId3"/>
    <sheet name="2b. Welfare over time - Curr $" sheetId="5" r:id="rId4"/>
    <sheet name="3. Adequacy of welfare income" sheetId="3" r:id="rId5"/>
    <sheet name="4. Adequacy over time" sheetId="6" r:id="rId6"/>
  </sheets>
  <calcPr calcId="191028" iterateCount="3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3" l="1"/>
  <c r="C10" i="3"/>
  <c r="D10" i="3"/>
  <c r="E10" i="3"/>
  <c r="E11" i="3"/>
  <c r="B10" i="3"/>
  <c r="B12" i="3"/>
  <c r="C17" i="1"/>
  <c r="D17" i="1"/>
  <c r="E17" i="1"/>
  <c r="B17" i="1"/>
  <c r="C10" i="1"/>
  <c r="D10" i="1"/>
  <c r="E10" i="1"/>
  <c r="B10" i="1"/>
  <c r="C19" i="3"/>
  <c r="D19" i="3"/>
  <c r="E19" i="3"/>
  <c r="C20" i="3"/>
  <c r="D20" i="3"/>
  <c r="E20" i="3"/>
  <c r="C15" i="3"/>
  <c r="D15" i="3"/>
  <c r="E15" i="3"/>
  <c r="C16" i="3"/>
  <c r="D16" i="3"/>
  <c r="E16" i="3"/>
  <c r="C11" i="3"/>
  <c r="D11" i="3"/>
  <c r="C12" i="3"/>
  <c r="D12" i="3"/>
  <c r="C7" i="3"/>
  <c r="D7" i="3"/>
  <c r="E7" i="3"/>
  <c r="C8" i="3"/>
  <c r="D8" i="3"/>
  <c r="B20" i="3"/>
  <c r="B19" i="3"/>
  <c r="B16" i="3"/>
  <c r="B15" i="3"/>
  <c r="B11" i="3"/>
  <c r="B8" i="3"/>
  <c r="B7" i="3"/>
  <c r="E12" i="3"/>
</calcChain>
</file>

<file path=xl/sharedStrings.xml><?xml version="1.0" encoding="utf-8"?>
<sst xmlns="http://schemas.openxmlformats.org/spreadsheetml/2006/main" count="117" uniqueCount="72">
  <si>
    <t>Table</t>
  </si>
  <si>
    <t>Description</t>
  </si>
  <si>
    <t>1. Components of welfare income</t>
  </si>
  <si>
    <t>2b. Welfare income over time, current $</t>
  </si>
  <si>
    <t>3. Adequacy of welfare income</t>
  </si>
  <si>
    <t>4. Adequacy over time</t>
  </si>
  <si>
    <t>Definitions and assumptions</t>
  </si>
  <si>
    <t>Welfare income: a household’s total income from government transfers and not just social assistance payments. Individuals and families who are in receipt of basic rates of social assistance will also be eligible for financial support through tax credits, child benefits for families with children, and where applicable, additional social assistance payments that are automatic and recurring (for example, an annual back-to-school allowance). Together these form the total welfare income of a household.</t>
  </si>
  <si>
    <t>To calculate the welfare income for each household type, the following assumptions were made:
• The households started to receive assistance on January 1 and remained on assistance for the entire year.
• The households had no earnings so were eligible to receive the maximum rate of assistance.
• The heads of all households were deemed fully employable, with the exception of the single person with a disability.
• The households lived in the largest city in their province or territory.
• The households lived in private market housing and utility costs were included in the rent.
• The households filed an income tax return at the end of the previous tax year.
• Changes to welfare rates or other program rates over the course of the year were accounted for.
• Basic rates and recurring additional items (for example, a Christmas allowance or a back-to-school allowance) were included where applicable. Special needs amounts were not included.</t>
  </si>
  <si>
    <t>The four household types are:
1. Single person considered employable
2. Single person with a disability
3. Single parent with one child age two
4. Couple with two children ages ten and 15</t>
  </si>
  <si>
    <t>Go to www.maytree.com/welfare-in-canada for more information</t>
  </si>
  <si>
    <t>Data sources</t>
  </si>
  <si>
    <t> </t>
  </si>
  <si>
    <r>
      <t xml:space="preserve">Data for 1986 is from the National Council of Welfare's </t>
    </r>
    <r>
      <rPr>
        <i/>
        <sz val="11"/>
        <color rgb="FF000000"/>
        <rFont val="Calibri"/>
        <family val="2"/>
      </rPr>
      <t>Welfare in Canada: The Tangled Safety Net</t>
    </r>
    <r>
      <rPr>
        <sz val="11"/>
        <color rgb="FF000000"/>
        <rFont val="Calibri"/>
        <family val="2"/>
      </rPr>
      <t xml:space="preserve"> report. </t>
    </r>
  </si>
  <si>
    <t xml:space="preserve">Data for 1987 and 1988 is not available as reports were not published in those years. </t>
  </si>
  <si>
    <r>
      <t xml:space="preserve">Data for 1989 through 2011 is from the National Council of Welfare's </t>
    </r>
    <r>
      <rPr>
        <i/>
        <sz val="11"/>
        <color rgb="FF000000"/>
        <rFont val="Calibri"/>
        <family val="2"/>
      </rPr>
      <t>Welfare Incomes</t>
    </r>
    <r>
      <rPr>
        <sz val="11"/>
        <color rgb="FF000000"/>
        <rFont val="Calibri"/>
        <family val="2"/>
      </rPr>
      <t xml:space="preserve"> series. </t>
    </r>
  </si>
  <si>
    <r>
      <t xml:space="preserve">Data for 2012 through 2017 is from the Caledon Institute's </t>
    </r>
    <r>
      <rPr>
        <i/>
        <sz val="11"/>
        <color rgb="FF000000"/>
        <rFont val="Calibri"/>
        <family val="2"/>
      </rPr>
      <t>Welfare in Canada</t>
    </r>
    <r>
      <rPr>
        <sz val="11"/>
        <color rgb="FF000000"/>
        <rFont val="Calibri"/>
        <family val="2"/>
      </rPr>
      <t xml:space="preserve"> series. </t>
    </r>
  </si>
  <si>
    <r>
      <t xml:space="preserve">Data for 2018 through the present is from Maytree's </t>
    </r>
    <r>
      <rPr>
        <i/>
        <sz val="11"/>
        <color rgb="FF000000"/>
        <rFont val="Calibri"/>
        <family val="2"/>
      </rPr>
      <t>Welfare in Canada</t>
    </r>
    <r>
      <rPr>
        <sz val="11"/>
        <color rgb="FF000000"/>
        <rFont val="Calibri"/>
        <family val="2"/>
      </rPr>
      <t xml:space="preserve"> series. </t>
    </r>
  </si>
  <si>
    <t>Components of welfare income</t>
  </si>
  <si>
    <t>Income component</t>
  </si>
  <si>
    <t>Unattached single considered employable</t>
  </si>
  <si>
    <t>Unattached single with a disability</t>
  </si>
  <si>
    <t>Single parent, one child</t>
  </si>
  <si>
    <t>Couple, two children</t>
  </si>
  <si>
    <t>Basic social assistance</t>
  </si>
  <si>
    <t>Additional social assistance</t>
  </si>
  <si>
    <t>Federal child benefits</t>
  </si>
  <si>
    <t>Provincial child benefits</t>
  </si>
  <si>
    <r>
      <t>Federal tax credit</t>
    </r>
    <r>
      <rPr>
        <sz val="11"/>
        <rFont val="Calibri"/>
        <family val="2"/>
        <scheme val="minor"/>
      </rPr>
      <t>s/benefits</t>
    </r>
  </si>
  <si>
    <t>Provincial tax credits/benefits</t>
  </si>
  <si>
    <t xml:space="preserve">This table displays the breakdown of payments intended to address high inflation. These amounts are included in, and are not in addition to, the figures in the table above. </t>
  </si>
  <si>
    <t>Provincial payments</t>
  </si>
  <si>
    <t xml:space="preserve">Federal payments </t>
  </si>
  <si>
    <t>Year</t>
  </si>
  <si>
    <t>-</t>
  </si>
  <si>
    <t>Welfare income over time (current dollars)</t>
  </si>
  <si>
    <t>Adequacy of welfare income</t>
  </si>
  <si>
    <t>Adequacy indicator</t>
  </si>
  <si>
    <t>Unattached single considered  employable</t>
  </si>
  <si>
    <t>Total welfare income</t>
  </si>
  <si>
    <r>
      <t xml:space="preserve">MBM </t>
    </r>
    <r>
      <rPr>
        <sz val="11"/>
        <color rgb="FF000000"/>
        <rFont val="Calibri"/>
        <family val="2"/>
        <scheme val="minor"/>
      </rPr>
      <t>(Official poverty line)</t>
    </r>
  </si>
  <si>
    <t>MBM threshold (Charlottetown)</t>
  </si>
  <si>
    <t>Welfare income minus MBM threshold</t>
  </si>
  <si>
    <t>Welfare income as % of MBM</t>
  </si>
  <si>
    <t>MBM-DIP (75% of MBM)</t>
  </si>
  <si>
    <t>MBM-DIP threshold (Charlottetown)</t>
  </si>
  <si>
    <t>Welfare income minus MBM-DIP threshold</t>
  </si>
  <si>
    <t>Welfare income as % of MBM-DIP</t>
  </si>
  <si>
    <r>
      <t>LIM</t>
    </r>
    <r>
      <rPr>
        <b/>
        <i/>
        <vertAlign val="superscript"/>
        <sz val="11"/>
        <color rgb="FF000000"/>
        <rFont val="Calibri"/>
        <family val="2"/>
        <scheme val="minor"/>
      </rPr>
      <t>1</t>
    </r>
  </si>
  <si>
    <t>LIM threshold (Canada-wide)</t>
  </si>
  <si>
    <t>Welfare income minus LIM threshold</t>
  </si>
  <si>
    <t>Welfare income as % of LIM</t>
  </si>
  <si>
    <r>
      <t>LICO</t>
    </r>
    <r>
      <rPr>
        <b/>
        <i/>
        <vertAlign val="superscript"/>
        <sz val="11"/>
        <color rgb="FF000000"/>
        <rFont val="Calibri"/>
        <family val="2"/>
        <scheme val="minor"/>
      </rPr>
      <t>2</t>
    </r>
  </si>
  <si>
    <t>LICO threshold (Charlottetown)</t>
  </si>
  <si>
    <t>Welfare income minus LICO threshold</t>
  </si>
  <si>
    <t>Welfare income as % of LICO</t>
  </si>
  <si>
    <r>
      <rPr>
        <vertAlign val="superscript"/>
        <sz val="11"/>
        <color theme="1"/>
        <rFont val="Calibri"/>
        <family val="2"/>
        <scheme val="minor"/>
      </rPr>
      <t>2</t>
    </r>
    <r>
      <rPr>
        <sz val="11"/>
        <color theme="1"/>
        <rFont val="Calibri"/>
        <family val="2"/>
        <scheme val="minor"/>
      </rPr>
      <t xml:space="preserve"> Note that we use after-tax LICO thresholds.</t>
    </r>
  </si>
  <si>
    <t>Adequacy over time</t>
  </si>
  <si>
    <t>The value and components of welfare incomes for four household types living in Charlottetown in 2024.</t>
  </si>
  <si>
    <t>The total annual welfare incomes for four household types living in Charlottetown between 1986 and 2024. Values are in constant 2024 dollars, taking into account the effect of inflation.</t>
  </si>
  <si>
    <t>2a. Welfare income over time, 2024 constant $</t>
  </si>
  <si>
    <t>The total annual welfare incomes for four household types in Charlottetown between 1986 and 2024. Values are in current dollars, which does not account for inflation.</t>
  </si>
  <si>
    <t>2024 welfare incomes for four household types living in Charlottetown compared to the poverty and low income thresholds used by Statistics Canada. Note that for the low income thresholds we use after-tax LIM and LICO, and that 2024 LIM thresholds are estimates based on increasing the 2023 thresholds to account for inflation.</t>
  </si>
  <si>
    <t xml:space="preserve">Welfare income as a percentage of the Official Poverty Line (Market Basket Measure) for four household types in Charlottetown between 2002 and 2024. </t>
  </si>
  <si>
    <t>2024 cost of living-related payments</t>
  </si>
  <si>
    <t>Total 2024 cost of living-related payments</t>
  </si>
  <si>
    <t>Total 2024 income</t>
  </si>
  <si>
    <t>Welfare income over time (2024 constant dollars)</t>
  </si>
  <si>
    <t xml:space="preserve">The total annual welfare incomes in current dollars for four household types in Charlottetown between 1986 and 2024. </t>
  </si>
  <si>
    <t>2024 welfare incomes for four household types living in Charlottetown compared to the poverty and low income thresholds used by Statistics Canada.</t>
  </si>
  <si>
    <r>
      <rPr>
        <vertAlign val="superscript"/>
        <sz val="11"/>
        <color theme="1"/>
        <rFont val="Calibri"/>
        <family val="2"/>
        <scheme val="minor"/>
      </rPr>
      <t>1</t>
    </r>
    <r>
      <rPr>
        <sz val="11"/>
        <color theme="1"/>
        <rFont val="Calibri"/>
        <family val="2"/>
        <scheme val="minor"/>
      </rPr>
      <t xml:space="preserve"> Note that we use after-tax LIM thresholds, and that 2024 LIM thresholds are estimates based on increasing the 2023 thresholds to account for inflation.</t>
    </r>
  </si>
  <si>
    <t xml:space="preserve">The total annual welfare incomes in 2024 constant dollars for four household types in Charlottetown between 1986 and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</si>
</sst>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64" formatCode="&quot;$&quot;#,##0_);[Red]\(&quot;$&quot;#,##0\)"/>
    <numFmt numFmtId="165" formatCode="_(&quot;$&quot;* #,##0.00_);_(&quot;$&quot;* \(#,##0.00\);_(&quot;$&quot;* &quot;-&quot;??_);_(@_)"/>
    <numFmt numFmtId="166" formatCode="&quot;$&quot;#,##0"/>
    <numFmt numFmtId="167" formatCode="[$$-1009]#,##0"/>
  </numFmts>
  <fonts count="15" x14ac:knownFonts="1">
    <font>
      <sz val="11"/>
      <color theme="1"/>
      <name val="Calibri"/>
      <family val="2"/>
      <scheme val="minor"/>
    </font>
    <font>
      <b/>
      <sz val="11"/>
      <color theme="0"/>
      <name val="Calibri"/>
      <family val="2"/>
      <scheme val="minor"/>
    </font>
    <font>
      <b/>
      <sz val="11"/>
      <color theme="1"/>
      <name val="Calibri"/>
      <family val="2"/>
      <scheme val="minor"/>
    </font>
    <font>
      <u/>
      <sz val="11"/>
      <color theme="10"/>
      <name val="Calibri"/>
      <family val="2"/>
      <scheme val="minor"/>
    </font>
    <font>
      <b/>
      <i/>
      <sz val="11"/>
      <color theme="1"/>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b/>
      <i/>
      <sz val="11"/>
      <color rgb="FF000000"/>
      <name val="Calibri"/>
      <family val="2"/>
      <scheme val="minor"/>
    </font>
    <font>
      <sz val="11"/>
      <color theme="1"/>
      <name val="Calibri"/>
      <family val="2"/>
      <scheme val="minor"/>
    </font>
    <font>
      <b/>
      <i/>
      <vertAlign val="superscript"/>
      <sz val="11"/>
      <color rgb="FF000000"/>
      <name val="Calibri"/>
      <family val="2"/>
      <scheme val="minor"/>
    </font>
    <font>
      <vertAlign val="superscript"/>
      <sz val="11"/>
      <color theme="1"/>
      <name val="Calibri"/>
      <family val="2"/>
      <scheme val="minor"/>
    </font>
    <font>
      <b/>
      <sz val="11"/>
      <color rgb="FFFFFFFF"/>
      <name val="Calibri"/>
      <family val="2"/>
    </font>
    <font>
      <i/>
      <sz val="11"/>
      <color rgb="FF000000"/>
      <name val="Calibri"/>
      <family val="2"/>
    </font>
    <font>
      <sz val="11"/>
      <color rgb="FF000000"/>
      <name val="Calibri"/>
      <family val="2"/>
    </font>
  </fonts>
  <fills count="4">
    <fill>
      <patternFill patternType="none"/>
    </fill>
    <fill>
      <patternFill patternType="gray125"/>
    </fill>
    <fill>
      <patternFill patternType="solid">
        <fgColor theme="1" tint="0.249977111117893"/>
        <bgColor indexed="64"/>
      </patternFill>
    </fill>
    <fill>
      <patternFill patternType="solid">
        <fgColor rgb="FF404040"/>
        <bgColor rgb="FF000000"/>
      </patternFill>
    </fill>
  </fills>
  <borders count="6">
    <border>
      <left/>
      <right/>
      <top/>
      <bottom/>
      <diagonal/>
    </border>
    <border>
      <left/>
      <right/>
      <top style="thin">
        <color indexed="64"/>
      </top>
      <bottom style="medium">
        <color indexed="64"/>
      </bottom>
      <diagonal/>
    </border>
    <border>
      <left/>
      <right/>
      <top/>
      <bottom style="medium">
        <color indexed="64"/>
      </bottom>
      <diagonal/>
    </border>
    <border>
      <left/>
      <right/>
      <top style="medium">
        <color indexed="64"/>
      </top>
      <bottom/>
      <diagonal/>
    </border>
    <border>
      <left/>
      <right/>
      <top style="medium">
        <color auto="1"/>
      </top>
      <bottom style="medium">
        <color rgb="FF043673"/>
      </bottom>
      <diagonal/>
    </border>
    <border>
      <left/>
      <right/>
      <top style="medium">
        <color auto="1"/>
      </top>
      <bottom style="medium">
        <color indexed="64"/>
      </bottom>
      <diagonal/>
    </border>
  </borders>
  <cellStyleXfs count="4">
    <xf numFmtId="0" fontId="0" fillId="0" borderId="0"/>
    <xf numFmtId="0" fontId="3" fillId="0" borderId="0" applyNumberFormat="0" applyFill="0" applyBorder="0" applyAlignment="0" applyProtection="0"/>
    <xf numFmtId="165" fontId="9" fillId="0" borderId="0" applyFont="0" applyFill="0" applyBorder="0" applyAlignment="0" applyProtection="0"/>
    <xf numFmtId="9" fontId="9" fillId="0" borderId="0" applyFont="0" applyFill="0" applyBorder="0" applyAlignment="0" applyProtection="0"/>
  </cellStyleXfs>
  <cellXfs count="60">
    <xf numFmtId="0" fontId="0" fillId="0" borderId="0" xfId="0"/>
    <xf numFmtId="0" fontId="0" fillId="0" borderId="0" xfId="0" applyAlignment="1">
      <alignment vertical="top" wrapText="1"/>
    </xf>
    <xf numFmtId="0" fontId="0" fillId="0" borderId="0" xfId="0" applyAlignment="1">
      <alignment horizontal="right"/>
    </xf>
    <xf numFmtId="0" fontId="5" fillId="0" borderId="0" xfId="0" applyFont="1" applyAlignment="1">
      <alignment horizontal="left" vertical="center" wrapText="1"/>
    </xf>
    <xf numFmtId="166" fontId="7" fillId="0" borderId="0" xfId="0" applyNumberFormat="1" applyFont="1" applyAlignment="1">
      <alignment horizontal="right" vertical="center" wrapText="1"/>
    </xf>
    <xf numFmtId="166" fontId="0" fillId="0" borderId="0" xfId="0" applyNumberFormat="1"/>
    <xf numFmtId="166" fontId="5" fillId="0" borderId="0" xfId="0" applyNumberFormat="1" applyFont="1" applyAlignment="1">
      <alignment horizontal="right" vertical="center" wrapText="1"/>
    </xf>
    <xf numFmtId="0" fontId="0" fillId="0" borderId="0" xfId="0" applyAlignment="1">
      <alignment horizontal="left" vertical="top" wrapText="1"/>
    </xf>
    <xf numFmtId="0" fontId="0" fillId="0" borderId="0" xfId="0" applyAlignment="1">
      <alignment horizontal="left" wrapText="1"/>
    </xf>
    <xf numFmtId="0" fontId="2" fillId="0" borderId="1" xfId="0" applyFont="1" applyBorder="1" applyAlignment="1">
      <alignment horizontal="left" vertical="top" wrapText="1"/>
    </xf>
    <xf numFmtId="0" fontId="2" fillId="0" borderId="0" xfId="0" applyFont="1" applyAlignment="1">
      <alignment horizontal="left"/>
    </xf>
    <xf numFmtId="0" fontId="2" fillId="0" borderId="0" xfId="0" applyFont="1" applyAlignment="1">
      <alignment horizontal="left" vertical="top" wrapText="1"/>
    </xf>
    <xf numFmtId="0" fontId="3" fillId="0" borderId="0" xfId="1" applyBorder="1" applyAlignment="1">
      <alignment horizontal="left"/>
    </xf>
    <xf numFmtId="166" fontId="6" fillId="0" borderId="0" xfId="0" applyNumberFormat="1" applyFont="1" applyAlignment="1">
      <alignment horizontal="left" vertical="top" wrapText="1"/>
    </xf>
    <xf numFmtId="166" fontId="5" fillId="0" borderId="0" xfId="0" applyNumberFormat="1" applyFont="1" applyAlignment="1">
      <alignment horizontal="right" wrapText="1"/>
    </xf>
    <xf numFmtId="164" fontId="0" fillId="0" borderId="0" xfId="0" applyNumberFormat="1" applyAlignment="1">
      <alignment horizontal="right" vertical="center" wrapText="1"/>
    </xf>
    <xf numFmtId="166" fontId="0" fillId="0" borderId="0" xfId="0" applyNumberFormat="1" applyAlignment="1">
      <alignment horizontal="right" vertical="center" wrapText="1"/>
    </xf>
    <xf numFmtId="0" fontId="0" fillId="0" borderId="0" xfId="0" applyAlignment="1">
      <alignment wrapText="1"/>
    </xf>
    <xf numFmtId="9" fontId="0" fillId="0" borderId="0" xfId="3" applyFont="1"/>
    <xf numFmtId="0" fontId="0" fillId="0" borderId="0" xfId="0" applyAlignment="1">
      <alignment horizontal="left" vertical="center" wrapText="1"/>
    </xf>
    <xf numFmtId="9" fontId="0" fillId="0" borderId="0" xfId="3" applyFont="1" applyBorder="1"/>
    <xf numFmtId="6" fontId="6" fillId="0" borderId="1" xfId="0" applyNumberFormat="1" applyFont="1" applyBorder="1" applyAlignment="1">
      <alignment horizontal="right" vertical="center" wrapText="1"/>
    </xf>
    <xf numFmtId="0" fontId="2" fillId="0" borderId="4" xfId="0" applyFont="1" applyBorder="1" applyAlignment="1">
      <alignment horizontal="right" vertical="top" wrapText="1"/>
    </xf>
    <xf numFmtId="0" fontId="2" fillId="0" borderId="4" xfId="0" applyFont="1" applyBorder="1" applyAlignment="1">
      <alignment horizontal="right" vertical="top"/>
    </xf>
    <xf numFmtId="0" fontId="4" fillId="0" borderId="3" xfId="0" applyFont="1" applyBorder="1" applyAlignment="1">
      <alignment horizontal="right" vertical="center" wrapText="1"/>
    </xf>
    <xf numFmtId="0" fontId="0" fillId="0" borderId="3" xfId="0" applyBorder="1"/>
    <xf numFmtId="0" fontId="0" fillId="0" borderId="3" xfId="0" applyBorder="1" applyAlignment="1">
      <alignment horizontal="right"/>
    </xf>
    <xf numFmtId="166" fontId="0" fillId="0" borderId="3" xfId="2" applyNumberFormat="1" applyFont="1" applyBorder="1"/>
    <xf numFmtId="166" fontId="0" fillId="0" borderId="3" xfId="0" applyNumberFormat="1" applyBorder="1"/>
    <xf numFmtId="167" fontId="5" fillId="0" borderId="0" xfId="0" applyNumberFormat="1" applyFont="1" applyAlignment="1">
      <alignment horizontal="right" vertical="center" wrapText="1"/>
    </xf>
    <xf numFmtId="0" fontId="2" fillId="0" borderId="0" xfId="0" applyFont="1" applyAlignment="1">
      <alignment wrapText="1"/>
    </xf>
    <xf numFmtId="0" fontId="2" fillId="0" borderId="1" xfId="0" applyFont="1" applyBorder="1" applyAlignment="1">
      <alignment wrapText="1"/>
    </xf>
    <xf numFmtId="166" fontId="2" fillId="0" borderId="1" xfId="0" applyNumberFormat="1" applyFont="1" applyBorder="1" applyAlignment="1">
      <alignment wrapText="1"/>
    </xf>
    <xf numFmtId="166" fontId="0" fillId="0" borderId="0" xfId="0" applyNumberFormat="1" applyAlignment="1">
      <alignment horizontal="right"/>
    </xf>
    <xf numFmtId="167" fontId="0" fillId="0" borderId="0" xfId="0" applyNumberFormat="1"/>
    <xf numFmtId="9" fontId="0" fillId="0" borderId="0" xfId="3" applyFont="1" applyFill="1" applyBorder="1"/>
    <xf numFmtId="6" fontId="0" fillId="0" borderId="0" xfId="0" applyNumberFormat="1" applyAlignment="1">
      <alignment horizontal="right" vertical="center" wrapText="1"/>
    </xf>
    <xf numFmtId="0" fontId="1" fillId="2" borderId="0" xfId="0" applyFont="1" applyFill="1"/>
    <xf numFmtId="0" fontId="0" fillId="0" borderId="0" xfId="0" applyAlignment="1">
      <alignment vertical="top"/>
    </xf>
    <xf numFmtId="0" fontId="8" fillId="0" borderId="0" xfId="0" applyFont="1" applyAlignment="1">
      <alignment horizontal="left" vertical="center" wrapText="1"/>
    </xf>
    <xf numFmtId="0" fontId="5" fillId="0" borderId="2" xfId="0" applyFont="1" applyBorder="1" applyAlignment="1">
      <alignment horizontal="left" vertical="center" wrapText="1"/>
    </xf>
    <xf numFmtId="0" fontId="4" fillId="0" borderId="0" xfId="0" applyFont="1" applyAlignment="1">
      <alignment horizontal="right" vertical="center" wrapText="1"/>
    </xf>
    <xf numFmtId="0" fontId="2" fillId="0" borderId="5" xfId="0" applyFont="1" applyBorder="1" applyAlignment="1">
      <alignment vertical="top" wrapText="1"/>
    </xf>
    <xf numFmtId="0" fontId="2" fillId="0" borderId="5" xfId="0" applyFont="1" applyBorder="1" applyAlignment="1">
      <alignment horizontal="right" vertical="top" wrapText="1"/>
    </xf>
    <xf numFmtId="9" fontId="0" fillId="0" borderId="0" xfId="0" applyNumberFormat="1" applyAlignment="1">
      <alignment horizontal="right" vertical="center" wrapText="1"/>
    </xf>
    <xf numFmtId="9" fontId="0" fillId="0" borderId="2" xfId="0" applyNumberFormat="1" applyBorder="1" applyAlignment="1">
      <alignment horizontal="right" vertical="center" wrapText="1"/>
    </xf>
    <xf numFmtId="167" fontId="0" fillId="0" borderId="5" xfId="0" applyNumberFormat="1" applyBorder="1"/>
    <xf numFmtId="0" fontId="2" fillId="0" borderId="5" xfId="0" applyFont="1" applyBorder="1" applyAlignment="1">
      <alignment horizontal="left" vertical="top" wrapText="1"/>
    </xf>
    <xf numFmtId="0" fontId="2" fillId="0" borderId="5" xfId="0" applyFont="1" applyBorder="1" applyAlignment="1">
      <alignment horizontal="right" vertical="top"/>
    </xf>
    <xf numFmtId="0" fontId="12" fillId="3" borderId="0" xfId="0" applyFont="1" applyFill="1" applyAlignment="1">
      <alignment wrapText="1"/>
    </xf>
    <xf numFmtId="166" fontId="0" fillId="0" borderId="0" xfId="0" quotePrefix="1" applyNumberFormat="1" applyAlignment="1">
      <alignment horizontal="right" vertical="center"/>
    </xf>
    <xf numFmtId="0" fontId="1" fillId="2" borderId="0" xfId="0" applyFont="1" applyFill="1" applyAlignment="1">
      <alignment wrapText="1"/>
    </xf>
    <xf numFmtId="0" fontId="1" fillId="0" borderId="0" xfId="0" applyFont="1" applyAlignment="1">
      <alignment wrapText="1"/>
    </xf>
    <xf numFmtId="0" fontId="14" fillId="0" borderId="0" xfId="0" applyFont="1"/>
    <xf numFmtId="0" fontId="0" fillId="0" borderId="0" xfId="0" applyAlignment="1">
      <alignment horizontal="left" vertical="top" wrapText="1"/>
    </xf>
    <xf numFmtId="0" fontId="0" fillId="0" borderId="0" xfId="0"/>
    <xf numFmtId="0" fontId="1" fillId="2" borderId="0" xfId="0" applyFont="1" applyFill="1" applyAlignment="1">
      <alignment horizontal="left"/>
    </xf>
    <xf numFmtId="0" fontId="0" fillId="0" borderId="0" xfId="0" applyAlignment="1">
      <alignment horizontal="left"/>
    </xf>
    <xf numFmtId="0" fontId="0" fillId="0" borderId="2" xfId="0" applyBorder="1" applyAlignment="1">
      <alignment horizontal="left" vertical="center" wrapText="1"/>
    </xf>
    <xf numFmtId="0" fontId="0" fillId="0" borderId="0" xfId="0" applyAlignment="1">
      <alignment horizontal="left" wrapText="1"/>
    </xf>
  </cellXfs>
  <cellStyles count="4">
    <cellStyle name="Currency" xfId="2" builtinId="4"/>
    <cellStyle name="Hyperlink" xfId="1" builtinId="8"/>
    <cellStyle name="Normal" xfId="0" builtinId="0"/>
    <cellStyle name="Percent" xfId="3" builtinId="5"/>
  </cellStyles>
  <dxfs count="0"/>
  <tableStyles count="0" defaultTableStyle="TableStyleMedium2" defaultPivotStyle="PivotStyleLight16"/>
  <colors>
    <mruColors>
      <color rgb="FF0436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
  <sheetViews>
    <sheetView tabSelected="1" workbookViewId="0"/>
  </sheetViews>
  <sheetFormatPr defaultColWidth="8.85546875" defaultRowHeight="15" x14ac:dyDescent="0.25"/>
  <cols>
    <col min="1" max="1" width="42.7109375" bestFit="1" customWidth="1"/>
    <col min="2" max="2" width="120.42578125" customWidth="1"/>
  </cols>
  <sheetData>
    <row r="1" spans="1:2" x14ac:dyDescent="0.25">
      <c r="A1" s="37" t="s">
        <v>0</v>
      </c>
      <c r="B1" s="37" t="s">
        <v>1</v>
      </c>
    </row>
    <row r="2" spans="1:2" ht="30" customHeight="1" x14ac:dyDescent="0.25">
      <c r="A2" s="38" t="s">
        <v>2</v>
      </c>
      <c r="B2" s="1" t="s">
        <v>58</v>
      </c>
    </row>
    <row r="3" spans="1:2" ht="30" customHeight="1" x14ac:dyDescent="0.25">
      <c r="A3" s="38" t="s">
        <v>60</v>
      </c>
      <c r="B3" s="1" t="s">
        <v>59</v>
      </c>
    </row>
    <row r="4" spans="1:2" ht="30" customHeight="1" x14ac:dyDescent="0.25">
      <c r="A4" s="38" t="s">
        <v>3</v>
      </c>
      <c r="B4" s="1" t="s">
        <v>61</v>
      </c>
    </row>
    <row r="5" spans="1:2" ht="45.75" customHeight="1" x14ac:dyDescent="0.25">
      <c r="A5" s="38" t="s">
        <v>4</v>
      </c>
      <c r="B5" s="1" t="s">
        <v>62</v>
      </c>
    </row>
    <row r="6" spans="1:2" ht="30" customHeight="1" x14ac:dyDescent="0.25">
      <c r="A6" s="38" t="s">
        <v>5</v>
      </c>
      <c r="B6" s="1" t="s">
        <v>63</v>
      </c>
    </row>
    <row r="7" spans="1:2" x14ac:dyDescent="0.25">
      <c r="A7" s="56" t="s">
        <v>6</v>
      </c>
      <c r="B7" s="56"/>
    </row>
    <row r="8" spans="1:2" ht="51" customHeight="1" x14ac:dyDescent="0.25">
      <c r="A8" s="54" t="s">
        <v>7</v>
      </c>
      <c r="B8" s="54"/>
    </row>
    <row r="9" spans="1:2" ht="153" customHeight="1" x14ac:dyDescent="0.25">
      <c r="A9" s="54" t="s">
        <v>8</v>
      </c>
      <c r="B9" s="54"/>
    </row>
    <row r="10" spans="1:2" ht="80.25" customHeight="1" x14ac:dyDescent="0.25">
      <c r="A10" s="54" t="s">
        <v>9</v>
      </c>
      <c r="B10" s="54"/>
    </row>
    <row r="11" spans="1:2" x14ac:dyDescent="0.25">
      <c r="A11" s="55" t="s">
        <v>10</v>
      </c>
      <c r="B11" s="55"/>
    </row>
    <row r="12" spans="1:2" x14ac:dyDescent="0.25">
      <c r="A12" s="49" t="s">
        <v>11</v>
      </c>
      <c r="B12" s="49" t="s">
        <v>12</v>
      </c>
    </row>
    <row r="13" spans="1:2" ht="14.45" customHeight="1" x14ac:dyDescent="0.25">
      <c r="A13" s="53" t="s">
        <v>13</v>
      </c>
      <c r="B13" s="53"/>
    </row>
    <row r="14" spans="1:2" x14ac:dyDescent="0.25">
      <c r="A14" s="53" t="s">
        <v>14</v>
      </c>
      <c r="B14" s="53"/>
    </row>
    <row r="15" spans="1:2" x14ac:dyDescent="0.25">
      <c r="A15" s="53" t="s">
        <v>15</v>
      </c>
      <c r="B15" s="53"/>
    </row>
    <row r="16" spans="1:2" x14ac:dyDescent="0.25">
      <c r="A16" s="53" t="s">
        <v>16</v>
      </c>
      <c r="B16" s="53"/>
    </row>
    <row r="17" spans="1:2" x14ac:dyDescent="0.25">
      <c r="A17" s="53" t="s">
        <v>17</v>
      </c>
      <c r="B17" s="53"/>
    </row>
  </sheetData>
  <mergeCells count="10">
    <mergeCell ref="A9:B9"/>
    <mergeCell ref="A10:B10"/>
    <mergeCell ref="A8:B8"/>
    <mergeCell ref="A11:B11"/>
    <mergeCell ref="A7:B7"/>
    <mergeCell ref="A13:B13"/>
    <mergeCell ref="A14:B14"/>
    <mergeCell ref="A15:B15"/>
    <mergeCell ref="A16:B16"/>
    <mergeCell ref="A17:B1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9"/>
  <sheetViews>
    <sheetView workbookViewId="0">
      <selection sqref="A1:E1"/>
    </sheetView>
  </sheetViews>
  <sheetFormatPr defaultColWidth="8.85546875" defaultRowHeight="15" x14ac:dyDescent="0.25"/>
  <cols>
    <col min="1" max="1" width="41.7109375" customWidth="1"/>
    <col min="2" max="2" width="23" customWidth="1"/>
    <col min="3" max="3" width="20.140625" customWidth="1"/>
    <col min="4" max="4" width="19.28515625" customWidth="1"/>
    <col min="5" max="5" width="19.7109375" customWidth="1"/>
  </cols>
  <sheetData>
    <row r="1" spans="1:6" x14ac:dyDescent="0.25">
      <c r="A1" s="56" t="s">
        <v>18</v>
      </c>
      <c r="B1" s="56"/>
      <c r="C1" s="56"/>
      <c r="D1" s="56"/>
      <c r="E1" s="56"/>
    </row>
    <row r="2" spans="1:6" ht="15.75" thickBot="1" x14ac:dyDescent="0.3">
      <c r="A2" s="57" t="s">
        <v>58</v>
      </c>
      <c r="B2" s="57"/>
      <c r="C2" s="57"/>
      <c r="D2" s="57"/>
      <c r="E2" s="57"/>
    </row>
    <row r="3" spans="1:6" ht="30.75" thickBot="1" x14ac:dyDescent="0.3">
      <c r="A3" s="47" t="s">
        <v>19</v>
      </c>
      <c r="B3" s="43" t="s">
        <v>20</v>
      </c>
      <c r="C3" s="43" t="s">
        <v>21</v>
      </c>
      <c r="D3" s="43" t="s">
        <v>22</v>
      </c>
      <c r="E3" s="43" t="s">
        <v>23</v>
      </c>
    </row>
    <row r="4" spans="1:6" x14ac:dyDescent="0.25">
      <c r="A4" s="7" t="s">
        <v>24</v>
      </c>
      <c r="B4" s="29">
        <v>16842</v>
      </c>
      <c r="C4" s="29">
        <v>18792</v>
      </c>
      <c r="D4" s="29">
        <v>22308</v>
      </c>
      <c r="E4" s="29">
        <v>35562</v>
      </c>
    </row>
    <row r="5" spans="1:6" x14ac:dyDescent="0.25">
      <c r="A5" s="19" t="s">
        <v>25</v>
      </c>
      <c r="B5" s="29">
        <v>480</v>
      </c>
      <c r="C5" s="29">
        <v>480</v>
      </c>
      <c r="D5" s="6">
        <v>720</v>
      </c>
      <c r="E5" s="29">
        <v>1620</v>
      </c>
    </row>
    <row r="6" spans="1:6" x14ac:dyDescent="0.25">
      <c r="A6" s="19" t="s">
        <v>26</v>
      </c>
      <c r="B6" s="6">
        <v>0</v>
      </c>
      <c r="C6" s="6">
        <v>0</v>
      </c>
      <c r="D6" s="29">
        <v>7612</v>
      </c>
      <c r="E6" s="29">
        <v>12845</v>
      </c>
    </row>
    <row r="7" spans="1:6" x14ac:dyDescent="0.25">
      <c r="A7" s="19" t="s">
        <v>27</v>
      </c>
      <c r="B7" s="6">
        <v>0</v>
      </c>
      <c r="C7" s="6">
        <v>0</v>
      </c>
      <c r="D7" s="6">
        <v>0</v>
      </c>
      <c r="E7" s="6">
        <v>0</v>
      </c>
    </row>
    <row r="8" spans="1:6" x14ac:dyDescent="0.25">
      <c r="A8" s="19" t="s">
        <v>28</v>
      </c>
      <c r="B8" s="29">
        <v>889.89</v>
      </c>
      <c r="C8" s="29">
        <v>925.89</v>
      </c>
      <c r="D8" s="29">
        <v>1515</v>
      </c>
      <c r="E8" s="29">
        <v>1915</v>
      </c>
    </row>
    <row r="9" spans="1:6" x14ac:dyDescent="0.25">
      <c r="A9" s="7" t="s">
        <v>29</v>
      </c>
      <c r="B9" s="29">
        <v>110</v>
      </c>
      <c r="C9" s="29">
        <v>110</v>
      </c>
      <c r="D9" s="29">
        <v>165</v>
      </c>
      <c r="E9" s="29">
        <v>275</v>
      </c>
    </row>
    <row r="10" spans="1:6" ht="15.75" thickBot="1" x14ac:dyDescent="0.3">
      <c r="A10" s="9" t="s">
        <v>66</v>
      </c>
      <c r="B10" s="21">
        <f>SUM(B4:B9)</f>
        <v>18321.89</v>
      </c>
      <c r="C10" s="21">
        <f t="shared" ref="C10:E10" si="0">SUM(C4:C9)</f>
        <v>20307.89</v>
      </c>
      <c r="D10" s="21">
        <f t="shared" si="0"/>
        <v>32320</v>
      </c>
      <c r="E10" s="21">
        <f t="shared" si="0"/>
        <v>52217</v>
      </c>
    </row>
    <row r="12" spans="1:6" x14ac:dyDescent="0.25">
      <c r="A12" s="51" t="s">
        <v>64</v>
      </c>
      <c r="B12" s="51"/>
      <c r="C12" s="51"/>
      <c r="D12" s="51"/>
      <c r="E12" s="51"/>
      <c r="F12" s="52"/>
    </row>
    <row r="13" spans="1:6" ht="30" customHeight="1" x14ac:dyDescent="0.25">
      <c r="A13" s="58" t="s">
        <v>30</v>
      </c>
      <c r="B13" s="58"/>
      <c r="C13" s="58"/>
      <c r="D13" s="58"/>
      <c r="E13" s="58"/>
      <c r="F13" s="17"/>
    </row>
    <row r="14" spans="1:6" ht="30.75" thickBot="1" x14ac:dyDescent="0.3">
      <c r="A14" s="47"/>
      <c r="B14" s="43" t="s">
        <v>20</v>
      </c>
      <c r="C14" s="43" t="s">
        <v>21</v>
      </c>
      <c r="D14" s="43" t="s">
        <v>22</v>
      </c>
      <c r="E14" s="43" t="s">
        <v>23</v>
      </c>
      <c r="F14" s="13"/>
    </row>
    <row r="15" spans="1:6" x14ac:dyDescent="0.25">
      <c r="A15" s="8" t="s">
        <v>31</v>
      </c>
      <c r="B15" s="14">
        <v>0</v>
      </c>
      <c r="C15" s="14">
        <v>0</v>
      </c>
      <c r="D15" s="5">
        <v>0</v>
      </c>
      <c r="E15" s="5">
        <v>0</v>
      </c>
      <c r="F15" s="6"/>
    </row>
    <row r="16" spans="1:6" x14ac:dyDescent="0.25">
      <c r="A16" s="8" t="s">
        <v>32</v>
      </c>
      <c r="B16" s="14">
        <v>0</v>
      </c>
      <c r="C16" s="14">
        <v>0</v>
      </c>
      <c r="D16" s="5">
        <v>0</v>
      </c>
      <c r="E16" s="5">
        <v>0</v>
      </c>
      <c r="F16" s="6"/>
    </row>
    <row r="17" spans="1:6" ht="15.75" thickBot="1" x14ac:dyDescent="0.3">
      <c r="A17" s="31" t="s">
        <v>65</v>
      </c>
      <c r="B17" s="32">
        <f>B15+B16</f>
        <v>0</v>
      </c>
      <c r="C17" s="32">
        <f t="shared" ref="C17:E17" si="1">C15+C16</f>
        <v>0</v>
      </c>
      <c r="D17" s="32">
        <f t="shared" si="1"/>
        <v>0</v>
      </c>
      <c r="E17" s="32">
        <f t="shared" si="1"/>
        <v>0</v>
      </c>
      <c r="F17" s="30"/>
    </row>
    <row r="19" spans="1:6" x14ac:dyDescent="0.25">
      <c r="A19" s="55" t="s">
        <v>10</v>
      </c>
      <c r="B19" s="55"/>
      <c r="C19" s="55"/>
      <c r="D19" s="55"/>
      <c r="E19" s="55"/>
      <c r="F19" s="55"/>
    </row>
  </sheetData>
  <mergeCells count="4">
    <mergeCell ref="A19:F19"/>
    <mergeCell ref="A1:E1"/>
    <mergeCell ref="A2:E2"/>
    <mergeCell ref="A13:E13"/>
  </mergeCells>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4"/>
  <sheetViews>
    <sheetView workbookViewId="0">
      <pane ySplit="3" topLeftCell="A4" activePane="bottomLeft" state="frozen"/>
      <selection pane="bottomLeft" sqref="A1:E1"/>
    </sheetView>
  </sheetViews>
  <sheetFormatPr defaultColWidth="8.85546875" defaultRowHeight="15" x14ac:dyDescent="0.25"/>
  <cols>
    <col min="1" max="1" width="8.7109375" customWidth="1"/>
    <col min="2" max="5" width="19.7109375" style="2" customWidth="1"/>
  </cols>
  <sheetData>
    <row r="1" spans="1:10" x14ac:dyDescent="0.25">
      <c r="A1" s="56" t="s">
        <v>67</v>
      </c>
      <c r="B1" s="56"/>
      <c r="C1" s="56"/>
      <c r="D1" s="56"/>
      <c r="E1" s="56"/>
    </row>
    <row r="2" spans="1:10" ht="32.25" customHeight="1" thickBot="1" x14ac:dyDescent="0.3">
      <c r="A2" s="54" t="s">
        <v>71</v>
      </c>
      <c r="B2" s="54"/>
      <c r="C2" s="54"/>
      <c r="D2" s="54"/>
      <c r="E2" s="54"/>
    </row>
    <row r="3" spans="1:10" ht="45.75" thickBot="1" x14ac:dyDescent="0.3">
      <c r="A3" s="48" t="s">
        <v>33</v>
      </c>
      <c r="B3" s="43" t="s">
        <v>20</v>
      </c>
      <c r="C3" s="43" t="s">
        <v>21</v>
      </c>
      <c r="D3" s="43" t="s">
        <v>22</v>
      </c>
      <c r="E3" s="43" t="s">
        <v>23</v>
      </c>
    </row>
    <row r="4" spans="1:10" x14ac:dyDescent="0.25">
      <c r="A4">
        <v>1986</v>
      </c>
      <c r="B4" s="5">
        <v>16074.676190476192</v>
      </c>
      <c r="C4" s="50" t="s">
        <v>34</v>
      </c>
      <c r="D4" s="5">
        <v>24873.096825396828</v>
      </c>
      <c r="E4" s="5">
        <v>37900.888888888891</v>
      </c>
      <c r="G4" s="5"/>
      <c r="H4" s="5"/>
      <c r="I4" s="5"/>
      <c r="J4" s="5"/>
    </row>
    <row r="5" spans="1:10" x14ac:dyDescent="0.25">
      <c r="A5">
        <v>1987</v>
      </c>
      <c r="B5" s="50" t="s">
        <v>34</v>
      </c>
      <c r="C5" s="50" t="s">
        <v>34</v>
      </c>
      <c r="D5" s="50" t="s">
        <v>34</v>
      </c>
      <c r="E5" s="50" t="s">
        <v>34</v>
      </c>
      <c r="G5" s="5"/>
      <c r="H5" s="5"/>
      <c r="I5" s="5"/>
      <c r="J5" s="5"/>
    </row>
    <row r="6" spans="1:10" x14ac:dyDescent="0.25">
      <c r="A6">
        <v>1988</v>
      </c>
      <c r="B6" s="50" t="s">
        <v>34</v>
      </c>
      <c r="C6" s="50" t="s">
        <v>34</v>
      </c>
      <c r="D6" s="50" t="s">
        <v>34</v>
      </c>
      <c r="E6" s="50" t="s">
        <v>34</v>
      </c>
      <c r="G6" s="5"/>
      <c r="H6" s="5"/>
      <c r="I6" s="5"/>
      <c r="J6" s="5"/>
    </row>
    <row r="7" spans="1:10" x14ac:dyDescent="0.25">
      <c r="A7">
        <v>1989</v>
      </c>
      <c r="B7" s="5">
        <v>15083.299465240643</v>
      </c>
      <c r="C7" s="5">
        <v>17529.065508021391</v>
      </c>
      <c r="D7" s="5">
        <v>23149.810160427809</v>
      </c>
      <c r="E7" s="5">
        <v>35217.310160427813</v>
      </c>
      <c r="G7" s="5"/>
      <c r="H7" s="5"/>
      <c r="I7" s="5"/>
      <c r="J7" s="5"/>
    </row>
    <row r="8" spans="1:10" x14ac:dyDescent="0.25">
      <c r="A8">
        <v>1990</v>
      </c>
      <c r="B8" s="5">
        <v>15180.586632653061</v>
      </c>
      <c r="C8" s="5">
        <v>17531.881543367348</v>
      </c>
      <c r="D8" s="5">
        <v>23458.747971938777</v>
      </c>
      <c r="E8" s="5">
        <v>35568.34056122449</v>
      </c>
      <c r="G8" s="5"/>
      <c r="H8" s="5"/>
      <c r="I8" s="5"/>
      <c r="J8" s="5"/>
    </row>
    <row r="9" spans="1:10" x14ac:dyDescent="0.25">
      <c r="A9">
        <v>1991</v>
      </c>
      <c r="B9" s="5">
        <v>15433.185990338166</v>
      </c>
      <c r="C9" s="5">
        <v>17564.916666666668</v>
      </c>
      <c r="D9" s="5">
        <v>23985.370772946862</v>
      </c>
      <c r="E9" s="5">
        <v>36334.640096618365</v>
      </c>
      <c r="G9" s="5"/>
      <c r="H9" s="5"/>
      <c r="I9" s="5"/>
      <c r="J9" s="5"/>
    </row>
    <row r="10" spans="1:10" x14ac:dyDescent="0.25">
      <c r="A10">
        <v>1992</v>
      </c>
      <c r="B10" s="5">
        <v>15492.371428571429</v>
      </c>
      <c r="C10" s="5">
        <v>17626.211904761905</v>
      </c>
      <c r="D10" s="5">
        <v>24171.394047619047</v>
      </c>
      <c r="E10" s="5">
        <v>36235.063095238096</v>
      </c>
      <c r="G10" s="5"/>
      <c r="H10" s="5"/>
      <c r="I10" s="5"/>
      <c r="J10" s="5"/>
    </row>
    <row r="11" spans="1:10" x14ac:dyDescent="0.25">
      <c r="A11">
        <v>1993</v>
      </c>
      <c r="B11" s="5">
        <v>15375.724299065423</v>
      </c>
      <c r="C11" s="5">
        <v>17469.67990654206</v>
      </c>
      <c r="D11" s="5">
        <v>24009.061915887854</v>
      </c>
      <c r="E11" s="5">
        <v>35920.549065420564</v>
      </c>
      <c r="G11" s="5"/>
      <c r="H11" s="5"/>
      <c r="I11" s="5"/>
      <c r="J11" s="5"/>
    </row>
    <row r="12" spans="1:10" x14ac:dyDescent="0.25">
      <c r="A12">
        <v>1994</v>
      </c>
      <c r="B12" s="5">
        <v>13871.119533255544</v>
      </c>
      <c r="C12" s="5">
        <v>17276.567094515754</v>
      </c>
      <c r="D12" s="5">
        <v>23629.56372228705</v>
      </c>
      <c r="E12" s="5">
        <v>35354.817969661613</v>
      </c>
      <c r="G12" s="5"/>
      <c r="H12" s="5"/>
      <c r="I12" s="5"/>
      <c r="J12" s="5"/>
    </row>
    <row r="13" spans="1:10" x14ac:dyDescent="0.25">
      <c r="A13">
        <v>1995</v>
      </c>
      <c r="B13" s="5">
        <v>10756.054794520549</v>
      </c>
      <c r="C13" s="5">
        <v>16618.986301369867</v>
      </c>
      <c r="D13" s="5">
        <v>22564.571917808222</v>
      </c>
      <c r="E13" s="5">
        <v>34000.227168949779</v>
      </c>
      <c r="G13" s="5"/>
      <c r="H13" s="5"/>
      <c r="I13" s="5"/>
      <c r="J13" s="5"/>
    </row>
    <row r="14" spans="1:10" x14ac:dyDescent="0.25">
      <c r="A14">
        <v>1996</v>
      </c>
      <c r="B14" s="5">
        <v>9865.7581552305965</v>
      </c>
      <c r="C14" s="5">
        <v>15362.420697412823</v>
      </c>
      <c r="D14" s="5">
        <v>21642.769403824521</v>
      </c>
      <c r="E14" s="5">
        <v>31711.236220472441</v>
      </c>
      <c r="G14" s="5"/>
      <c r="H14" s="5"/>
      <c r="I14" s="5"/>
      <c r="J14" s="5"/>
    </row>
    <row r="15" spans="1:10" x14ac:dyDescent="0.25">
      <c r="A15">
        <v>1997</v>
      </c>
      <c r="B15" s="5">
        <v>9815.9679203539818</v>
      </c>
      <c r="C15" s="5">
        <v>15051.162676991149</v>
      </c>
      <c r="D15" s="5">
        <v>20792.302500000002</v>
      </c>
      <c r="E15" s="5">
        <v>31679.857300884953</v>
      </c>
      <c r="G15" s="5"/>
      <c r="H15" s="5"/>
      <c r="I15" s="5"/>
      <c r="J15" s="5"/>
    </row>
    <row r="16" spans="1:10" x14ac:dyDescent="0.25">
      <c r="A16">
        <v>1998</v>
      </c>
      <c r="B16" s="5">
        <v>9719.2059145673611</v>
      </c>
      <c r="C16" s="5">
        <v>14892.396451259587</v>
      </c>
      <c r="D16" s="5">
        <v>20576.907097480835</v>
      </c>
      <c r="E16" s="5">
        <v>31367.569550930999</v>
      </c>
      <c r="G16" s="5"/>
      <c r="H16" s="5"/>
      <c r="I16" s="5"/>
      <c r="J16" s="5"/>
    </row>
    <row r="17" spans="1:10" x14ac:dyDescent="0.25">
      <c r="A17">
        <v>1999</v>
      </c>
      <c r="B17" s="5">
        <v>9551.813778256188</v>
      </c>
      <c r="C17" s="5">
        <v>14621.358837459635</v>
      </c>
      <c r="D17" s="5">
        <v>20212.590538213131</v>
      </c>
      <c r="E17" s="5">
        <v>30827.331539289557</v>
      </c>
      <c r="G17" s="5"/>
      <c r="H17" s="5"/>
      <c r="I17" s="5"/>
      <c r="J17" s="5"/>
    </row>
    <row r="18" spans="1:10" x14ac:dyDescent="0.25">
      <c r="A18">
        <v>2000</v>
      </c>
      <c r="B18" s="5">
        <v>9782.1802935010492</v>
      </c>
      <c r="C18" s="5">
        <v>14717.357714884696</v>
      </c>
      <c r="D18" s="5">
        <v>20649.895880503143</v>
      </c>
      <c r="E18" s="5">
        <v>31916.893081761005</v>
      </c>
      <c r="G18" s="5"/>
      <c r="H18" s="5"/>
      <c r="I18" s="5"/>
      <c r="J18" s="5"/>
    </row>
    <row r="19" spans="1:10" x14ac:dyDescent="0.25">
      <c r="A19">
        <v>2001</v>
      </c>
      <c r="B19" s="5">
        <v>9617.8057259713714</v>
      </c>
      <c r="C19" s="5">
        <v>14432.335153374235</v>
      </c>
      <c r="D19" s="5">
        <v>20615.073946830267</v>
      </c>
      <c r="E19" s="5">
        <v>31915.156625766875</v>
      </c>
      <c r="G19" s="5"/>
      <c r="H19" s="5"/>
      <c r="I19" s="5"/>
      <c r="J19" s="5"/>
    </row>
    <row r="20" spans="1:10" x14ac:dyDescent="0.25">
      <c r="A20">
        <v>2002</v>
      </c>
      <c r="B20" s="5">
        <v>9600.9030000000002</v>
      </c>
      <c r="C20" s="5">
        <v>14410.220090000001</v>
      </c>
      <c r="D20" s="5">
        <v>20879.992999999999</v>
      </c>
      <c r="E20" s="5">
        <v>32303.893</v>
      </c>
      <c r="G20" s="5"/>
      <c r="H20" s="5"/>
      <c r="I20" s="5"/>
      <c r="J20" s="5"/>
    </row>
    <row r="21" spans="1:10" x14ac:dyDescent="0.25">
      <c r="A21">
        <v>2003</v>
      </c>
      <c r="B21" s="5">
        <v>9632.8701361867697</v>
      </c>
      <c r="C21" s="5">
        <v>12595.918764591439</v>
      </c>
      <c r="D21" s="5">
        <v>20863.784046692606</v>
      </c>
      <c r="E21" s="5">
        <v>32169.043774319067</v>
      </c>
      <c r="G21" s="5"/>
      <c r="H21" s="5"/>
      <c r="I21" s="5"/>
      <c r="J21" s="5"/>
    </row>
    <row r="22" spans="1:10" x14ac:dyDescent="0.25">
      <c r="A22">
        <v>2004</v>
      </c>
      <c r="B22" s="5">
        <v>9540.2788920725889</v>
      </c>
      <c r="C22" s="5">
        <v>12447.851002865329</v>
      </c>
      <c r="D22" s="5">
        <v>20814.036294173831</v>
      </c>
      <c r="E22" s="5">
        <v>32135.433619866282</v>
      </c>
      <c r="G22" s="5"/>
      <c r="H22" s="5"/>
      <c r="I22" s="5"/>
      <c r="J22" s="5"/>
    </row>
    <row r="23" spans="1:10" x14ac:dyDescent="0.25">
      <c r="A23">
        <v>2005</v>
      </c>
      <c r="B23" s="5">
        <v>9344.2299065420557</v>
      </c>
      <c r="C23" s="5">
        <v>12156.220560747664</v>
      </c>
      <c r="D23" s="5">
        <v>20611.741121495328</v>
      </c>
      <c r="E23" s="5">
        <v>31898.800934579442</v>
      </c>
      <c r="G23" s="5"/>
      <c r="H23" s="5"/>
      <c r="I23" s="5"/>
      <c r="J23" s="5"/>
    </row>
    <row r="24" spans="1:10" x14ac:dyDescent="0.25">
      <c r="A24">
        <v>2006</v>
      </c>
      <c r="B24" s="5">
        <v>9390.7493125572873</v>
      </c>
      <c r="C24" s="5">
        <v>12251.554262144822</v>
      </c>
      <c r="D24" s="5">
        <v>22071.734023831348</v>
      </c>
      <c r="E24" s="5">
        <v>32876.102658111828</v>
      </c>
      <c r="G24" s="5"/>
      <c r="H24" s="5"/>
      <c r="I24" s="5"/>
      <c r="J24" s="5"/>
    </row>
    <row r="25" spans="1:10" x14ac:dyDescent="0.25">
      <c r="A25">
        <v>2007</v>
      </c>
      <c r="B25" s="5">
        <v>9490.2139013452925</v>
      </c>
      <c r="C25" s="5">
        <v>12443.760681614351</v>
      </c>
      <c r="D25" s="5">
        <v>22773.425237668162</v>
      </c>
      <c r="E25" s="5">
        <v>33054.487892376681</v>
      </c>
      <c r="G25" s="5"/>
      <c r="H25" s="5"/>
      <c r="I25" s="5"/>
      <c r="J25" s="5"/>
    </row>
    <row r="26" spans="1:10" x14ac:dyDescent="0.25">
      <c r="A26">
        <v>2008</v>
      </c>
      <c r="B26" s="5">
        <v>9407.9259421560037</v>
      </c>
      <c r="C26" s="5">
        <v>12360.758229623138</v>
      </c>
      <c r="D26" s="5">
        <v>22609.08701139352</v>
      </c>
      <c r="E26" s="5">
        <v>32810.3444347064</v>
      </c>
      <c r="G26" s="5"/>
      <c r="H26" s="5"/>
      <c r="I26" s="5"/>
      <c r="J26" s="5"/>
    </row>
    <row r="27" spans="1:10" x14ac:dyDescent="0.25">
      <c r="A27">
        <v>2009</v>
      </c>
      <c r="B27" s="5">
        <v>9713.0716783216776</v>
      </c>
      <c r="C27" s="5">
        <v>12752.464239510489</v>
      </c>
      <c r="D27" s="5">
        <v>23250.331293706295</v>
      </c>
      <c r="E27" s="5">
        <v>33818.535839160839</v>
      </c>
      <c r="G27" s="5"/>
      <c r="H27" s="5"/>
      <c r="I27" s="5"/>
      <c r="J27" s="5"/>
    </row>
    <row r="28" spans="1:10" x14ac:dyDescent="0.25">
      <c r="A28">
        <v>2010</v>
      </c>
      <c r="B28" s="5">
        <v>9825.258369098714</v>
      </c>
      <c r="C28" s="5">
        <v>12913.240120171675</v>
      </c>
      <c r="D28" s="5">
        <v>23440.961648068671</v>
      </c>
      <c r="E28" s="5">
        <v>34143.946781115883</v>
      </c>
      <c r="G28" s="5"/>
      <c r="H28" s="5"/>
      <c r="I28" s="5"/>
      <c r="J28" s="5"/>
    </row>
    <row r="29" spans="1:10" x14ac:dyDescent="0.25">
      <c r="A29">
        <v>2011</v>
      </c>
      <c r="B29" s="5">
        <v>9596.9670558798989</v>
      </c>
      <c r="C29" s="5">
        <v>12629.724053377813</v>
      </c>
      <c r="D29" s="5">
        <v>23716.982068390324</v>
      </c>
      <c r="E29" s="5">
        <v>34745.140533778147</v>
      </c>
      <c r="G29" s="5"/>
      <c r="H29" s="5"/>
      <c r="I29" s="5"/>
      <c r="J29" s="5"/>
    </row>
    <row r="30" spans="1:10" x14ac:dyDescent="0.25">
      <c r="A30">
        <v>2012</v>
      </c>
      <c r="B30" s="5">
        <v>9462.2949876746097</v>
      </c>
      <c r="C30" s="5">
        <v>12448.926869350862</v>
      </c>
      <c r="D30" s="5">
        <v>23742.33525061627</v>
      </c>
      <c r="E30" s="5">
        <v>34882.379622021363</v>
      </c>
      <c r="G30" s="5"/>
      <c r="H30" s="5"/>
      <c r="I30" s="5"/>
      <c r="J30" s="5"/>
    </row>
    <row r="31" spans="1:10" x14ac:dyDescent="0.25">
      <c r="A31">
        <v>2013</v>
      </c>
      <c r="B31" s="5">
        <v>9476.4596905537455</v>
      </c>
      <c r="C31" s="5">
        <v>12448.667907166124</v>
      </c>
      <c r="D31" s="5">
        <v>23810.055374592834</v>
      </c>
      <c r="E31" s="5">
        <v>34970.855048859936</v>
      </c>
      <c r="G31" s="5"/>
      <c r="H31" s="5"/>
      <c r="I31" s="5"/>
      <c r="J31" s="5"/>
    </row>
    <row r="32" spans="1:10" x14ac:dyDescent="0.25">
      <c r="A32">
        <v>2014</v>
      </c>
      <c r="B32" s="5">
        <v>9662.9960063897779</v>
      </c>
      <c r="C32" s="5">
        <v>12652.240415335464</v>
      </c>
      <c r="D32" s="5">
        <v>23854.838658146968</v>
      </c>
      <c r="E32" s="5">
        <v>35007.316293929718</v>
      </c>
      <c r="G32" s="5"/>
      <c r="H32" s="5"/>
      <c r="I32" s="5"/>
      <c r="J32" s="5"/>
    </row>
    <row r="33" spans="1:10" x14ac:dyDescent="0.25">
      <c r="A33">
        <v>2015</v>
      </c>
      <c r="B33" s="5">
        <v>9737.8815165876786</v>
      </c>
      <c r="C33" s="5">
        <v>12695.340442338073</v>
      </c>
      <c r="D33" s="5">
        <v>24811.771327014219</v>
      </c>
      <c r="E33" s="5">
        <v>37141.718799368093</v>
      </c>
      <c r="G33" s="5"/>
      <c r="H33" s="5"/>
      <c r="I33" s="5"/>
      <c r="J33" s="5"/>
    </row>
    <row r="34" spans="1:10" x14ac:dyDescent="0.25">
      <c r="A34">
        <v>2016</v>
      </c>
      <c r="B34" s="5">
        <v>9798.1082554517125</v>
      </c>
      <c r="C34" s="5">
        <v>12716.55105140187</v>
      </c>
      <c r="D34" s="5">
        <v>25208.268161993768</v>
      </c>
      <c r="E34" s="5">
        <v>38638.556074766355</v>
      </c>
      <c r="G34" s="5"/>
      <c r="H34" s="5"/>
      <c r="I34" s="5"/>
      <c r="J34" s="5"/>
    </row>
    <row r="35" spans="1:10" x14ac:dyDescent="0.25">
      <c r="A35">
        <v>2017</v>
      </c>
      <c r="B35" s="5">
        <v>9747.7760736196306</v>
      </c>
      <c r="C35" s="5">
        <v>12622.049746932515</v>
      </c>
      <c r="D35" s="5">
        <v>25441.695552147237</v>
      </c>
      <c r="E35" s="5">
        <v>39651.238496932514</v>
      </c>
      <c r="G35" s="5"/>
      <c r="H35" s="5"/>
      <c r="I35" s="5"/>
      <c r="J35" s="5"/>
    </row>
    <row r="36" spans="1:10" x14ac:dyDescent="0.25">
      <c r="A36">
        <v>2018</v>
      </c>
      <c r="B36" s="5">
        <v>12598.204647676162</v>
      </c>
      <c r="C36" s="5">
        <v>13518.51887556222</v>
      </c>
      <c r="D36" s="5">
        <v>25301.344077961021</v>
      </c>
      <c r="E36" s="5">
        <v>39509.754872563724</v>
      </c>
      <c r="G36" s="5"/>
      <c r="H36" s="5"/>
      <c r="I36" s="5"/>
      <c r="J36" s="5"/>
    </row>
    <row r="37" spans="1:10" x14ac:dyDescent="0.25">
      <c r="A37">
        <v>2019</v>
      </c>
      <c r="B37" s="5">
        <v>13303.827205882353</v>
      </c>
      <c r="C37" s="5">
        <v>15448.292941176471</v>
      </c>
      <c r="D37" s="5">
        <v>26214.277573529413</v>
      </c>
      <c r="E37" s="5">
        <v>41334.736764705885</v>
      </c>
      <c r="G37" s="5"/>
      <c r="H37" s="5"/>
      <c r="I37" s="5"/>
      <c r="J37" s="5"/>
    </row>
    <row r="38" spans="1:10" x14ac:dyDescent="0.25">
      <c r="A38">
        <v>2020</v>
      </c>
      <c r="B38" s="5">
        <v>15230.288985401459</v>
      </c>
      <c r="C38" s="5">
        <v>17374.25212408759</v>
      </c>
      <c r="D38" s="5">
        <v>29661.973722627736</v>
      </c>
      <c r="E38" s="5">
        <v>46932.298540145981</v>
      </c>
      <c r="G38" s="5"/>
      <c r="H38" s="5"/>
      <c r="I38" s="5"/>
      <c r="J38" s="5"/>
    </row>
    <row r="39" spans="1:10" x14ac:dyDescent="0.25">
      <c r="A39">
        <v>2021</v>
      </c>
      <c r="B39" s="5">
        <v>15723.861596045201</v>
      </c>
      <c r="C39" s="5">
        <v>17810.107358757065</v>
      </c>
      <c r="D39" s="5">
        <v>30269.880649717517</v>
      </c>
      <c r="E39" s="5">
        <v>45095.17937853108</v>
      </c>
      <c r="G39" s="5"/>
      <c r="H39" s="5"/>
      <c r="I39" s="5"/>
      <c r="J39" s="5"/>
    </row>
    <row r="40" spans="1:10" x14ac:dyDescent="0.25">
      <c r="A40">
        <v>2022</v>
      </c>
      <c r="B40" s="33">
        <v>17942.329325396826</v>
      </c>
      <c r="C40" s="33">
        <v>19915.269801587303</v>
      </c>
      <c r="D40" s="33">
        <v>32096.463955026458</v>
      </c>
      <c r="E40" s="33">
        <v>50969.75727513228</v>
      </c>
    </row>
    <row r="41" spans="1:10" x14ac:dyDescent="0.25">
      <c r="A41">
        <v>2023</v>
      </c>
      <c r="B41" s="33">
        <v>18691.049382558878</v>
      </c>
      <c r="C41" s="33">
        <v>20589.894704010185</v>
      </c>
      <c r="D41" s="33">
        <v>33074.62858052196</v>
      </c>
      <c r="E41" s="33">
        <v>52161.91597708466</v>
      </c>
    </row>
    <row r="42" spans="1:10" ht="15.75" thickBot="1" x14ac:dyDescent="0.3">
      <c r="A42">
        <v>2024</v>
      </c>
      <c r="B42" s="33">
        <v>18321.89</v>
      </c>
      <c r="C42" s="33">
        <v>20307.89</v>
      </c>
      <c r="D42" s="33">
        <v>32320</v>
      </c>
      <c r="E42" s="33">
        <v>52217</v>
      </c>
    </row>
    <row r="43" spans="1:10" x14ac:dyDescent="0.25">
      <c r="A43" s="25"/>
      <c r="B43" s="26"/>
      <c r="C43" s="26"/>
      <c r="D43" s="26"/>
      <c r="E43" s="26"/>
    </row>
    <row r="44" spans="1:10" x14ac:dyDescent="0.25">
      <c r="A44" s="55" t="s">
        <v>10</v>
      </c>
      <c r="B44" s="55"/>
      <c r="C44" s="55"/>
      <c r="D44" s="55"/>
      <c r="E44" s="55"/>
    </row>
  </sheetData>
  <mergeCells count="3">
    <mergeCell ref="A44:E44"/>
    <mergeCell ref="A2:E2"/>
    <mergeCell ref="A1:E1"/>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FB13A-06B7-4EDA-AF64-3F81B4257EB5}">
  <dimension ref="A1:F46"/>
  <sheetViews>
    <sheetView workbookViewId="0">
      <pane ySplit="3" topLeftCell="A4" activePane="bottomLeft" state="frozen"/>
      <selection pane="bottomLeft" sqref="A1:E1"/>
    </sheetView>
  </sheetViews>
  <sheetFormatPr defaultColWidth="9.140625" defaultRowHeight="15" x14ac:dyDescent="0.25"/>
  <cols>
    <col min="1" max="1" width="8.7109375" customWidth="1"/>
    <col min="2" max="5" width="19.7109375" customWidth="1"/>
  </cols>
  <sheetData>
    <row r="1" spans="1:6" x14ac:dyDescent="0.25">
      <c r="A1" s="56" t="s">
        <v>35</v>
      </c>
      <c r="B1" s="56"/>
      <c r="C1" s="56"/>
      <c r="D1" s="56"/>
      <c r="E1" s="56"/>
    </row>
    <row r="2" spans="1:6" ht="35.25" customHeight="1" thickBot="1" x14ac:dyDescent="0.3">
      <c r="A2" s="54" t="s">
        <v>68</v>
      </c>
      <c r="B2" s="54"/>
      <c r="C2" s="54"/>
      <c r="D2" s="54"/>
      <c r="E2" s="54"/>
    </row>
    <row r="3" spans="1:6" ht="45.75" thickBot="1" x14ac:dyDescent="0.3">
      <c r="A3" s="43" t="s">
        <v>33</v>
      </c>
      <c r="B3" s="43" t="s">
        <v>20</v>
      </c>
      <c r="C3" s="43" t="s">
        <v>21</v>
      </c>
      <c r="D3" s="43" t="s">
        <v>22</v>
      </c>
      <c r="E3" s="43" t="s">
        <v>23</v>
      </c>
      <c r="F3" s="10"/>
    </row>
    <row r="4" spans="1:6" x14ac:dyDescent="0.25">
      <c r="A4" s="2">
        <v>1986</v>
      </c>
      <c r="B4" s="5">
        <v>6294</v>
      </c>
      <c r="C4" s="50" t="s">
        <v>34</v>
      </c>
      <c r="D4" s="5">
        <v>9739</v>
      </c>
      <c r="E4" s="5">
        <v>14840</v>
      </c>
      <c r="F4" s="7"/>
    </row>
    <row r="5" spans="1:6" x14ac:dyDescent="0.25">
      <c r="A5" s="2">
        <v>1987</v>
      </c>
      <c r="B5" s="50" t="s">
        <v>34</v>
      </c>
      <c r="C5" s="50" t="s">
        <v>34</v>
      </c>
      <c r="D5" s="50" t="s">
        <v>34</v>
      </c>
      <c r="E5" s="50" t="s">
        <v>34</v>
      </c>
      <c r="F5" s="7"/>
    </row>
    <row r="6" spans="1:6" x14ac:dyDescent="0.25">
      <c r="A6" s="2">
        <v>1988</v>
      </c>
      <c r="B6" s="50" t="s">
        <v>34</v>
      </c>
      <c r="C6" s="50" t="s">
        <v>34</v>
      </c>
      <c r="D6" s="50" t="s">
        <v>34</v>
      </c>
      <c r="E6" s="50" t="s">
        <v>34</v>
      </c>
      <c r="F6" s="7"/>
    </row>
    <row r="7" spans="1:6" x14ac:dyDescent="0.25">
      <c r="A7" s="2">
        <v>1989</v>
      </c>
      <c r="B7" s="5">
        <v>7012</v>
      </c>
      <c r="C7" s="5">
        <v>8149</v>
      </c>
      <c r="D7" s="5">
        <v>10762</v>
      </c>
      <c r="E7" s="5">
        <v>16372</v>
      </c>
      <c r="F7" s="7"/>
    </row>
    <row r="8" spans="1:6" x14ac:dyDescent="0.25">
      <c r="A8" s="2">
        <v>1990</v>
      </c>
      <c r="B8" s="5">
        <v>7396.88</v>
      </c>
      <c r="C8" s="5">
        <v>8542.57</v>
      </c>
      <c r="D8" s="5">
        <v>11430.49</v>
      </c>
      <c r="E8" s="5">
        <v>17331</v>
      </c>
      <c r="F8" s="11"/>
    </row>
    <row r="9" spans="1:6" x14ac:dyDescent="0.25">
      <c r="A9" s="2">
        <v>1991</v>
      </c>
      <c r="B9" s="5">
        <v>7942</v>
      </c>
      <c r="C9" s="5">
        <v>9039</v>
      </c>
      <c r="D9" s="5">
        <v>12343</v>
      </c>
      <c r="E9" s="5">
        <v>18698</v>
      </c>
      <c r="F9" s="5"/>
    </row>
    <row r="10" spans="1:6" x14ac:dyDescent="0.25">
      <c r="A10" s="2">
        <v>1992</v>
      </c>
      <c r="B10" s="5">
        <v>8088</v>
      </c>
      <c r="C10" s="5">
        <v>9202</v>
      </c>
      <c r="D10" s="5">
        <v>12619</v>
      </c>
      <c r="E10" s="5">
        <v>18917</v>
      </c>
      <c r="F10" s="5"/>
    </row>
    <row r="11" spans="1:6" x14ac:dyDescent="0.25">
      <c r="A11" s="2">
        <v>1993</v>
      </c>
      <c r="B11" s="5">
        <v>8180</v>
      </c>
      <c r="C11" s="5">
        <v>9294</v>
      </c>
      <c r="D11" s="5">
        <v>12773</v>
      </c>
      <c r="E11" s="5">
        <v>19110</v>
      </c>
      <c r="F11" s="5"/>
    </row>
    <row r="12" spans="1:6" x14ac:dyDescent="0.25">
      <c r="A12" s="2">
        <v>1994</v>
      </c>
      <c r="B12" s="5">
        <v>7388.16</v>
      </c>
      <c r="C12" s="5">
        <v>9202</v>
      </c>
      <c r="D12" s="5">
        <v>12585.79</v>
      </c>
      <c r="E12" s="5">
        <v>18831</v>
      </c>
      <c r="F12" s="5"/>
    </row>
    <row r="13" spans="1:6" x14ac:dyDescent="0.25">
      <c r="A13" s="2">
        <v>1995</v>
      </c>
      <c r="B13" s="5">
        <v>5856</v>
      </c>
      <c r="C13" s="5">
        <v>9048</v>
      </c>
      <c r="D13" s="5">
        <v>12285</v>
      </c>
      <c r="E13" s="5">
        <v>18511</v>
      </c>
      <c r="F13" s="5"/>
    </row>
    <row r="14" spans="1:6" x14ac:dyDescent="0.25">
      <c r="A14" s="2">
        <v>1996</v>
      </c>
      <c r="B14" s="5">
        <v>5451</v>
      </c>
      <c r="C14" s="5">
        <v>8488</v>
      </c>
      <c r="D14" s="5">
        <v>11958</v>
      </c>
      <c r="E14" s="5">
        <v>17521</v>
      </c>
      <c r="F14" s="5"/>
    </row>
    <row r="15" spans="1:6" x14ac:dyDescent="0.25">
      <c r="A15" s="2">
        <v>1997</v>
      </c>
      <c r="B15" s="5">
        <v>5515</v>
      </c>
      <c r="C15" s="5">
        <v>8456.34</v>
      </c>
      <c r="D15" s="5">
        <v>11681.94</v>
      </c>
      <c r="E15" s="5">
        <v>17799</v>
      </c>
      <c r="F15" s="5"/>
    </row>
    <row r="16" spans="1:6" x14ac:dyDescent="0.25">
      <c r="A16" s="2">
        <v>1998</v>
      </c>
      <c r="B16" s="5">
        <v>5515</v>
      </c>
      <c r="C16" s="5">
        <v>8450.44</v>
      </c>
      <c r="D16" s="5">
        <v>11676.02</v>
      </c>
      <c r="E16" s="5">
        <v>17799</v>
      </c>
      <c r="F16" s="5"/>
    </row>
    <row r="17" spans="1:6" x14ac:dyDescent="0.25">
      <c r="A17" s="2">
        <v>1999</v>
      </c>
      <c r="B17" s="5">
        <v>5515</v>
      </c>
      <c r="C17" s="5">
        <v>8442.0400000000009</v>
      </c>
      <c r="D17" s="5">
        <v>11670.29</v>
      </c>
      <c r="E17" s="5">
        <v>17799</v>
      </c>
      <c r="F17" s="5"/>
    </row>
    <row r="18" spans="1:6" x14ac:dyDescent="0.25">
      <c r="A18" s="2">
        <v>2000</v>
      </c>
      <c r="B18" s="5">
        <v>5800</v>
      </c>
      <c r="C18" s="5">
        <v>8726.14</v>
      </c>
      <c r="D18" s="5">
        <v>12243.63</v>
      </c>
      <c r="E18" s="5">
        <v>18924</v>
      </c>
      <c r="F18" s="5"/>
    </row>
    <row r="19" spans="1:6" x14ac:dyDescent="0.25">
      <c r="A19" s="2">
        <v>2001</v>
      </c>
      <c r="B19" s="5">
        <v>5846</v>
      </c>
      <c r="C19" s="5">
        <v>8772.42</v>
      </c>
      <c r="D19" s="5">
        <v>12530.48</v>
      </c>
      <c r="E19" s="5">
        <v>19399.02</v>
      </c>
      <c r="F19" s="5"/>
    </row>
    <row r="20" spans="1:6" x14ac:dyDescent="0.25">
      <c r="A20" s="2">
        <v>2002</v>
      </c>
      <c r="B20" s="5">
        <v>5967</v>
      </c>
      <c r="C20" s="5">
        <v>8956.01</v>
      </c>
      <c r="D20" s="5">
        <v>12977</v>
      </c>
      <c r="E20" s="5">
        <v>20077</v>
      </c>
      <c r="F20" s="5"/>
    </row>
    <row r="21" spans="1:6" x14ac:dyDescent="0.25">
      <c r="A21" s="2">
        <v>2003</v>
      </c>
      <c r="B21" s="5">
        <v>6154.5</v>
      </c>
      <c r="C21" s="5">
        <v>8047.61</v>
      </c>
      <c r="D21" s="5">
        <v>13330</v>
      </c>
      <c r="E21" s="5">
        <v>20553</v>
      </c>
      <c r="F21" s="5"/>
    </row>
    <row r="22" spans="1:6" x14ac:dyDescent="0.25">
      <c r="A22" s="2">
        <v>2004</v>
      </c>
      <c r="B22" s="5">
        <v>6208</v>
      </c>
      <c r="C22" s="5">
        <v>8100</v>
      </c>
      <c r="D22" s="5">
        <v>13544</v>
      </c>
      <c r="E22" s="5">
        <v>20911</v>
      </c>
      <c r="F22" s="5"/>
    </row>
    <row r="23" spans="1:6" x14ac:dyDescent="0.25">
      <c r="A23" s="2">
        <v>2005</v>
      </c>
      <c r="B23" s="5">
        <v>6214</v>
      </c>
      <c r="C23" s="5">
        <v>8084</v>
      </c>
      <c r="D23" s="5">
        <v>13707</v>
      </c>
      <c r="E23" s="5">
        <v>21213</v>
      </c>
      <c r="F23" s="5"/>
    </row>
    <row r="24" spans="1:6" x14ac:dyDescent="0.25">
      <c r="A24" s="2">
        <v>2006</v>
      </c>
      <c r="B24" s="5">
        <v>6367.5</v>
      </c>
      <c r="C24" s="5">
        <v>8307.2999999999993</v>
      </c>
      <c r="D24" s="5">
        <v>14965.98</v>
      </c>
      <c r="E24" s="5">
        <v>22292</v>
      </c>
      <c r="F24" s="5"/>
    </row>
    <row r="25" spans="1:6" x14ac:dyDescent="0.25">
      <c r="A25" s="2">
        <v>2007</v>
      </c>
      <c r="B25" s="5">
        <v>6576.5</v>
      </c>
      <c r="C25" s="5">
        <v>8623.24</v>
      </c>
      <c r="D25" s="5">
        <v>15781.46</v>
      </c>
      <c r="E25" s="5">
        <v>22906</v>
      </c>
      <c r="F25" s="5"/>
    </row>
    <row r="26" spans="1:6" x14ac:dyDescent="0.25">
      <c r="A26" s="2">
        <v>2008</v>
      </c>
      <c r="B26" s="5">
        <v>6671.5</v>
      </c>
      <c r="C26" s="5">
        <v>8765.4599999999991</v>
      </c>
      <c r="D26" s="5">
        <v>16032.920000000002</v>
      </c>
      <c r="E26" s="5">
        <v>23267</v>
      </c>
      <c r="F26" s="5"/>
    </row>
    <row r="27" spans="1:6" x14ac:dyDescent="0.25">
      <c r="A27" s="2">
        <v>2009</v>
      </c>
      <c r="B27" s="5">
        <v>6906</v>
      </c>
      <c r="C27" s="5">
        <v>9067.01</v>
      </c>
      <c r="D27" s="5">
        <v>16531</v>
      </c>
      <c r="E27" s="5">
        <v>24045</v>
      </c>
      <c r="F27" s="5"/>
    </row>
    <row r="28" spans="1:6" x14ac:dyDescent="0.25">
      <c r="A28" s="2">
        <v>2010</v>
      </c>
      <c r="B28" s="5">
        <v>7114</v>
      </c>
      <c r="C28" s="5">
        <v>9349.86</v>
      </c>
      <c r="D28" s="5">
        <v>16972.48</v>
      </c>
      <c r="E28" s="5">
        <v>24722</v>
      </c>
      <c r="F28" s="5"/>
    </row>
    <row r="29" spans="1:6" x14ac:dyDescent="0.25">
      <c r="A29" s="2">
        <v>2011</v>
      </c>
      <c r="B29" s="5">
        <v>7151.5</v>
      </c>
      <c r="C29" s="5">
        <v>9411.4599999999991</v>
      </c>
      <c r="D29" s="5">
        <v>17673.5</v>
      </c>
      <c r="E29" s="5">
        <v>25891.5</v>
      </c>
      <c r="F29" s="5"/>
    </row>
    <row r="30" spans="1:6" x14ac:dyDescent="0.25">
      <c r="A30" s="2">
        <v>2012</v>
      </c>
      <c r="B30" s="5">
        <v>7157</v>
      </c>
      <c r="C30" s="5">
        <v>9416</v>
      </c>
      <c r="D30" s="5">
        <v>17958</v>
      </c>
      <c r="E30" s="5">
        <v>26384</v>
      </c>
      <c r="F30" s="5"/>
    </row>
    <row r="31" spans="1:6" x14ac:dyDescent="0.25">
      <c r="A31" s="2">
        <v>2013</v>
      </c>
      <c r="B31" s="5">
        <v>7232.5</v>
      </c>
      <c r="C31" s="5">
        <v>9500.91</v>
      </c>
      <c r="D31" s="5">
        <v>18172</v>
      </c>
      <c r="E31" s="5">
        <v>26690</v>
      </c>
      <c r="F31" s="5"/>
    </row>
    <row r="32" spans="1:6" x14ac:dyDescent="0.25">
      <c r="A32" s="2">
        <v>2014</v>
      </c>
      <c r="B32" s="5">
        <v>7519</v>
      </c>
      <c r="C32" s="5">
        <v>9845</v>
      </c>
      <c r="D32" s="5">
        <v>18562</v>
      </c>
      <c r="E32" s="5">
        <v>27240</v>
      </c>
      <c r="F32" s="5"/>
    </row>
    <row r="33" spans="1:6" x14ac:dyDescent="0.25">
      <c r="A33" s="2">
        <v>2015</v>
      </c>
      <c r="B33" s="5">
        <v>7662</v>
      </c>
      <c r="C33" s="5">
        <v>9989</v>
      </c>
      <c r="D33" s="5">
        <v>19522.5</v>
      </c>
      <c r="E33" s="5">
        <v>29224</v>
      </c>
      <c r="F33" s="5"/>
    </row>
    <row r="34" spans="1:6" x14ac:dyDescent="0.25">
      <c r="A34" s="2">
        <v>2016</v>
      </c>
      <c r="B34" s="5">
        <v>7819</v>
      </c>
      <c r="C34" s="5">
        <v>10147.950000000001</v>
      </c>
      <c r="D34" s="5">
        <v>20116.48</v>
      </c>
      <c r="E34" s="5">
        <v>30834</v>
      </c>
      <c r="F34" s="5"/>
    </row>
    <row r="35" spans="1:6" x14ac:dyDescent="0.25">
      <c r="A35" s="2">
        <v>2017</v>
      </c>
      <c r="B35" s="5">
        <v>7900</v>
      </c>
      <c r="C35" s="5">
        <v>10229.43</v>
      </c>
      <c r="D35" s="5">
        <v>20619</v>
      </c>
      <c r="E35" s="5">
        <v>32135</v>
      </c>
      <c r="F35" s="5"/>
    </row>
    <row r="36" spans="1:6" x14ac:dyDescent="0.25">
      <c r="A36" s="2">
        <v>2018</v>
      </c>
      <c r="B36" s="5">
        <v>10445</v>
      </c>
      <c r="C36" s="5">
        <v>11208.02</v>
      </c>
      <c r="D36" s="5">
        <v>20977</v>
      </c>
      <c r="E36" s="5">
        <v>32757</v>
      </c>
      <c r="F36" s="5"/>
    </row>
    <row r="37" spans="1:6" x14ac:dyDescent="0.25">
      <c r="A37" s="2">
        <v>2019</v>
      </c>
      <c r="B37" s="5">
        <v>11245</v>
      </c>
      <c r="C37" s="5">
        <v>13057.6</v>
      </c>
      <c r="D37" s="5">
        <v>22157.5</v>
      </c>
      <c r="E37" s="5">
        <v>34938</v>
      </c>
      <c r="F37" s="5"/>
    </row>
    <row r="38" spans="1:6" x14ac:dyDescent="0.25">
      <c r="A38" s="2">
        <v>2020</v>
      </c>
      <c r="B38" s="5">
        <v>12967.99</v>
      </c>
      <c r="C38" s="5">
        <v>14793.49</v>
      </c>
      <c r="D38" s="5">
        <v>25256</v>
      </c>
      <c r="E38" s="5">
        <v>39961</v>
      </c>
      <c r="F38" s="5"/>
    </row>
    <row r="39" spans="1:6" x14ac:dyDescent="0.25">
      <c r="A39" s="2">
        <v>2021</v>
      </c>
      <c r="B39" s="5">
        <v>13837.78</v>
      </c>
      <c r="C39" s="5">
        <v>15673.78</v>
      </c>
      <c r="D39" s="5">
        <v>26639</v>
      </c>
      <c r="E39" s="5">
        <v>39686</v>
      </c>
      <c r="F39" s="5"/>
    </row>
    <row r="40" spans="1:6" x14ac:dyDescent="0.25">
      <c r="A40" s="2">
        <v>2022</v>
      </c>
      <c r="B40" s="34">
        <v>16860.66</v>
      </c>
      <c r="C40" s="34">
        <v>18714.66</v>
      </c>
      <c r="D40" s="34">
        <v>30161.5</v>
      </c>
      <c r="E40" s="34">
        <v>47897</v>
      </c>
      <c r="F40" s="5"/>
    </row>
    <row r="41" spans="1:6" x14ac:dyDescent="0.25">
      <c r="A41" s="2">
        <v>2023</v>
      </c>
      <c r="B41" s="34">
        <v>18249.62</v>
      </c>
      <c r="C41" s="34">
        <v>20103.62</v>
      </c>
      <c r="D41" s="34">
        <v>32293.5</v>
      </c>
      <c r="E41" s="34">
        <v>50930</v>
      </c>
      <c r="F41" s="5"/>
    </row>
    <row r="42" spans="1:6" ht="15.75" thickBot="1" x14ac:dyDescent="0.3">
      <c r="A42" s="2">
        <v>2024</v>
      </c>
      <c r="B42" s="34">
        <v>18321.89</v>
      </c>
      <c r="C42" s="34">
        <v>20307.89</v>
      </c>
      <c r="D42" s="34">
        <v>32320</v>
      </c>
      <c r="E42" s="34">
        <v>52217</v>
      </c>
      <c r="F42" s="5"/>
    </row>
    <row r="43" spans="1:6" x14ac:dyDescent="0.25">
      <c r="A43" s="25"/>
      <c r="B43" s="27"/>
      <c r="C43" s="28"/>
      <c r="D43" s="28"/>
      <c r="E43" s="28"/>
      <c r="F43" s="5"/>
    </row>
    <row r="44" spans="1:6" x14ac:dyDescent="0.25">
      <c r="A44" s="55" t="s">
        <v>10</v>
      </c>
      <c r="B44" s="55"/>
      <c r="C44" s="55"/>
      <c r="D44" s="55"/>
      <c r="E44" s="55"/>
      <c r="F44" s="5"/>
    </row>
    <row r="45" spans="1:6" x14ac:dyDescent="0.25">
      <c r="A45" s="7"/>
      <c r="B45" s="7"/>
      <c r="C45" s="7"/>
      <c r="D45" s="7"/>
      <c r="E45" s="7"/>
      <c r="F45" s="7"/>
    </row>
    <row r="46" spans="1:6" x14ac:dyDescent="0.25">
      <c r="A46" s="12"/>
      <c r="B46" s="12"/>
      <c r="C46" s="12"/>
      <c r="D46" s="12"/>
      <c r="E46" s="12"/>
      <c r="F46" s="12"/>
    </row>
  </sheetData>
  <mergeCells count="3">
    <mergeCell ref="A1:E1"/>
    <mergeCell ref="A2:E2"/>
    <mergeCell ref="A44:E4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4"/>
  <sheetViews>
    <sheetView workbookViewId="0">
      <selection sqref="A1:E1"/>
    </sheetView>
  </sheetViews>
  <sheetFormatPr defaultColWidth="8.85546875" defaultRowHeight="15" x14ac:dyDescent="0.25"/>
  <cols>
    <col min="1" max="1" width="40.5703125" customWidth="1"/>
    <col min="2" max="5" width="20.85546875" customWidth="1"/>
  </cols>
  <sheetData>
    <row r="1" spans="1:5" x14ac:dyDescent="0.25">
      <c r="A1" s="56" t="s">
        <v>36</v>
      </c>
      <c r="B1" s="56"/>
      <c r="C1" s="56"/>
      <c r="D1" s="56"/>
      <c r="E1" s="56"/>
    </row>
    <row r="2" spans="1:5" ht="30" customHeight="1" thickBot="1" x14ac:dyDescent="0.3">
      <c r="A2" s="54" t="s">
        <v>69</v>
      </c>
      <c r="B2" s="54"/>
      <c r="C2" s="54"/>
      <c r="D2" s="54"/>
      <c r="E2" s="54"/>
    </row>
    <row r="3" spans="1:5" ht="45.75" thickBot="1" x14ac:dyDescent="0.3">
      <c r="A3" s="42" t="s">
        <v>37</v>
      </c>
      <c r="B3" s="43" t="s">
        <v>38</v>
      </c>
      <c r="C3" s="43" t="s">
        <v>21</v>
      </c>
      <c r="D3" s="43" t="s">
        <v>22</v>
      </c>
      <c r="E3" s="43" t="s">
        <v>23</v>
      </c>
    </row>
    <row r="4" spans="1:5" ht="15.75" thickBot="1" x14ac:dyDescent="0.3">
      <c r="A4" s="40" t="s">
        <v>39</v>
      </c>
      <c r="B4" s="46">
        <v>18321.89</v>
      </c>
      <c r="C4" s="46">
        <v>20307.89</v>
      </c>
      <c r="D4" s="46">
        <v>32320</v>
      </c>
      <c r="E4" s="46">
        <v>52217</v>
      </c>
    </row>
    <row r="5" spans="1:5" ht="15" customHeight="1" x14ac:dyDescent="0.25">
      <c r="A5" s="39" t="s">
        <v>40</v>
      </c>
      <c r="B5" s="41"/>
      <c r="C5" s="41"/>
      <c r="D5" s="41"/>
      <c r="E5" s="41"/>
    </row>
    <row r="6" spans="1:5" ht="15" customHeight="1" x14ac:dyDescent="0.25">
      <c r="A6" s="3" t="s">
        <v>41</v>
      </c>
      <c r="B6" s="16">
        <v>27057.88848434365</v>
      </c>
      <c r="C6" s="16">
        <v>27057.88848434365</v>
      </c>
      <c r="D6" s="16">
        <v>38265.632863737585</v>
      </c>
      <c r="E6" s="16">
        <v>54115.7769686873</v>
      </c>
    </row>
    <row r="7" spans="1:5" ht="15" customHeight="1" x14ac:dyDescent="0.25">
      <c r="A7" s="3" t="s">
        <v>42</v>
      </c>
      <c r="B7" s="4">
        <f>B4-B6</f>
        <v>-8735.9984843436505</v>
      </c>
      <c r="C7" s="4">
        <f t="shared" ref="C7:E7" si="0">C4-C6</f>
        <v>-6749.9984843436505</v>
      </c>
      <c r="D7" s="4">
        <f t="shared" si="0"/>
        <v>-5945.6328637375846</v>
      </c>
      <c r="E7" s="4">
        <f t="shared" si="0"/>
        <v>-1898.7769686872998</v>
      </c>
    </row>
    <row r="8" spans="1:5" ht="15" customHeight="1" thickBot="1" x14ac:dyDescent="0.3">
      <c r="A8" s="40" t="s">
        <v>43</v>
      </c>
      <c r="B8" s="45">
        <f>B4/B6</f>
        <v>0.67713672523269841</v>
      </c>
      <c r="C8" s="45">
        <f t="shared" ref="C8:D8" si="1">C4/C6</f>
        <v>0.7505349137553966</v>
      </c>
      <c r="D8" s="45">
        <f t="shared" si="1"/>
        <v>0.84462212124101677</v>
      </c>
      <c r="E8" s="45">
        <f>E4/E6</f>
        <v>0.96491269136196678</v>
      </c>
    </row>
    <row r="9" spans="1:5" ht="15" customHeight="1" x14ac:dyDescent="0.25">
      <c r="A9" s="3" t="s">
        <v>44</v>
      </c>
      <c r="B9" s="44"/>
      <c r="C9" s="44"/>
      <c r="D9" s="44"/>
      <c r="E9" s="44"/>
    </row>
    <row r="10" spans="1:5" ht="15" customHeight="1" x14ac:dyDescent="0.25">
      <c r="A10" s="3" t="s">
        <v>45</v>
      </c>
      <c r="B10" s="15">
        <f>B6*0.75</f>
        <v>20293.416363257737</v>
      </c>
      <c r="C10" s="15">
        <f t="shared" ref="C10:E10" si="2">C6*0.75</f>
        <v>20293.416363257737</v>
      </c>
      <c r="D10" s="15">
        <f t="shared" si="2"/>
        <v>28699.224647803188</v>
      </c>
      <c r="E10" s="15">
        <f t="shared" si="2"/>
        <v>40586.832726515473</v>
      </c>
    </row>
    <row r="11" spans="1:5" ht="15" customHeight="1" x14ac:dyDescent="0.25">
      <c r="A11" s="3" t="s">
        <v>46</v>
      </c>
      <c r="B11" s="16">
        <f>B4-B10</f>
        <v>-1971.5263632577371</v>
      </c>
      <c r="C11" s="16">
        <f t="shared" ref="C11:E11" si="3">C4-C10</f>
        <v>14.473636742262897</v>
      </c>
      <c r="D11" s="16">
        <f t="shared" si="3"/>
        <v>3620.7753521968116</v>
      </c>
      <c r="E11" s="16">
        <f t="shared" si="3"/>
        <v>11630.167273484527</v>
      </c>
    </row>
    <row r="12" spans="1:5" ht="15" customHeight="1" thickBot="1" x14ac:dyDescent="0.3">
      <c r="A12" s="40" t="s">
        <v>47</v>
      </c>
      <c r="B12" s="45">
        <f>B4/B10</f>
        <v>0.90284896697693118</v>
      </c>
      <c r="C12" s="45">
        <f t="shared" ref="C12:E12" si="4">C4/C10</f>
        <v>1.0007132183405287</v>
      </c>
      <c r="D12" s="45">
        <f t="shared" si="4"/>
        <v>1.1261628283213556</v>
      </c>
      <c r="E12" s="45">
        <f t="shared" si="4"/>
        <v>1.2865502551492891</v>
      </c>
    </row>
    <row r="13" spans="1:5" ht="15" customHeight="1" x14ac:dyDescent="0.25">
      <c r="A13" s="39" t="s">
        <v>48</v>
      </c>
      <c r="B13" s="24"/>
      <c r="C13" s="24"/>
      <c r="D13" s="24"/>
      <c r="E13" s="24"/>
    </row>
    <row r="14" spans="1:5" ht="15" customHeight="1" x14ac:dyDescent="0.25">
      <c r="A14" s="3" t="s">
        <v>49</v>
      </c>
      <c r="B14" s="36">
        <v>30986.820496499047</v>
      </c>
      <c r="C14" s="36">
        <v>30986.820496499047</v>
      </c>
      <c r="D14" s="36">
        <v>43821.94971355825</v>
      </c>
      <c r="E14" s="36">
        <v>61973.640992998095</v>
      </c>
    </row>
    <row r="15" spans="1:5" ht="15" customHeight="1" x14ac:dyDescent="0.25">
      <c r="A15" s="3" t="s">
        <v>50</v>
      </c>
      <c r="B15" s="4">
        <f>B4-B14</f>
        <v>-12664.930496499048</v>
      </c>
      <c r="C15" s="4">
        <f t="shared" ref="C15:E15" si="5">C4-C14</f>
        <v>-10678.930496499048</v>
      </c>
      <c r="D15" s="4">
        <f t="shared" si="5"/>
        <v>-11501.94971355825</v>
      </c>
      <c r="E15" s="4">
        <f t="shared" si="5"/>
        <v>-9756.6409929980946</v>
      </c>
    </row>
    <row r="16" spans="1:5" ht="15" customHeight="1" thickBot="1" x14ac:dyDescent="0.3">
      <c r="A16" s="40" t="s">
        <v>51</v>
      </c>
      <c r="B16" s="45">
        <f>B4/B14</f>
        <v>0.59128008961326128</v>
      </c>
      <c r="C16" s="45">
        <f t="shared" ref="C16:E16" si="6">C4/C14</f>
        <v>0.65537185405306186</v>
      </c>
      <c r="D16" s="45">
        <f t="shared" si="6"/>
        <v>0.73752994130246075</v>
      </c>
      <c r="E16" s="45">
        <f t="shared" si="6"/>
        <v>0.84256789117650166</v>
      </c>
    </row>
    <row r="17" spans="1:6" ht="15" customHeight="1" x14ac:dyDescent="0.25">
      <c r="A17" s="39" t="s">
        <v>52</v>
      </c>
      <c r="B17" s="41"/>
      <c r="C17" s="41"/>
      <c r="D17" s="41"/>
      <c r="E17" s="41"/>
    </row>
    <row r="18" spans="1:6" ht="15" customHeight="1" x14ac:dyDescent="0.25">
      <c r="A18" s="3" t="s">
        <v>53</v>
      </c>
      <c r="B18" s="16">
        <v>21637</v>
      </c>
      <c r="C18" s="16">
        <v>21637</v>
      </c>
      <c r="D18" s="16">
        <v>26336</v>
      </c>
      <c r="E18" s="16">
        <v>40913</v>
      </c>
    </row>
    <row r="19" spans="1:6" ht="15" customHeight="1" x14ac:dyDescent="0.25">
      <c r="A19" s="3" t="s">
        <v>54</v>
      </c>
      <c r="B19" s="4">
        <f>B4-B18</f>
        <v>-3315.1100000000006</v>
      </c>
      <c r="C19" s="4">
        <f t="shared" ref="C19:E19" si="7">C4-C18</f>
        <v>-1329.1100000000006</v>
      </c>
      <c r="D19" s="4">
        <f t="shared" si="7"/>
        <v>5984</v>
      </c>
      <c r="E19" s="4">
        <f t="shared" si="7"/>
        <v>11304</v>
      </c>
    </row>
    <row r="20" spans="1:6" ht="15" customHeight="1" thickBot="1" x14ac:dyDescent="0.3">
      <c r="A20" s="40" t="s">
        <v>55</v>
      </c>
      <c r="B20" s="45">
        <f>B4/B18</f>
        <v>0.84678513657161336</v>
      </c>
      <c r="C20" s="45">
        <f t="shared" ref="C20:E20" si="8">C4/C18</f>
        <v>0.93857235291398988</v>
      </c>
      <c r="D20" s="45">
        <f t="shared" si="8"/>
        <v>1.2272174969623328</v>
      </c>
      <c r="E20" s="45">
        <f t="shared" si="8"/>
        <v>1.2762935986116881</v>
      </c>
    </row>
    <row r="21" spans="1:6" x14ac:dyDescent="0.25">
      <c r="B21" s="41"/>
      <c r="C21" s="41"/>
      <c r="D21" s="41"/>
      <c r="E21" s="41"/>
    </row>
    <row r="22" spans="1:6" ht="33" customHeight="1" x14ac:dyDescent="0.25">
      <c r="A22" s="54" t="s">
        <v>70</v>
      </c>
      <c r="B22" s="54"/>
      <c r="C22" s="54"/>
      <c r="D22" s="54"/>
      <c r="E22" s="54"/>
      <c r="F22" s="17"/>
    </row>
    <row r="23" spans="1:6" ht="15" customHeight="1" x14ac:dyDescent="0.25">
      <c r="A23" s="59" t="s">
        <v>56</v>
      </c>
      <c r="B23" s="59"/>
      <c r="C23" s="59"/>
      <c r="D23" s="59"/>
      <c r="E23" s="59"/>
      <c r="F23" s="17"/>
    </row>
    <row r="24" spans="1:6" x14ac:dyDescent="0.25">
      <c r="A24" t="s">
        <v>10</v>
      </c>
    </row>
  </sheetData>
  <mergeCells count="4">
    <mergeCell ref="A2:E2"/>
    <mergeCell ref="A1:E1"/>
    <mergeCell ref="A22:E22"/>
    <mergeCell ref="A23:E2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51CDE-8488-994E-B510-421124744A12}">
  <dimension ref="A1:E28"/>
  <sheetViews>
    <sheetView workbookViewId="0">
      <pane ySplit="3" topLeftCell="A4" activePane="bottomLeft" state="frozen"/>
      <selection pane="bottomLeft" sqref="A1:E1"/>
    </sheetView>
  </sheetViews>
  <sheetFormatPr defaultColWidth="11.42578125" defaultRowHeight="15" x14ac:dyDescent="0.25"/>
  <cols>
    <col min="1" max="1" width="8.7109375" customWidth="1"/>
    <col min="2" max="5" width="19.7109375" customWidth="1"/>
  </cols>
  <sheetData>
    <row r="1" spans="1:5" x14ac:dyDescent="0.25">
      <c r="A1" s="56" t="s">
        <v>57</v>
      </c>
      <c r="B1" s="56"/>
      <c r="C1" s="56"/>
      <c r="D1" s="56"/>
      <c r="E1" s="56"/>
    </row>
    <row r="2" spans="1:5" ht="33.75" customHeight="1" thickBot="1" x14ac:dyDescent="0.3">
      <c r="A2" s="54" t="s">
        <v>63</v>
      </c>
      <c r="B2" s="54"/>
      <c r="C2" s="54"/>
      <c r="D2" s="54"/>
      <c r="E2" s="54"/>
    </row>
    <row r="3" spans="1:5" ht="45.75" thickBot="1" x14ac:dyDescent="0.3">
      <c r="A3" s="23" t="s">
        <v>33</v>
      </c>
      <c r="B3" s="22" t="s">
        <v>20</v>
      </c>
      <c r="C3" s="22" t="s">
        <v>21</v>
      </c>
      <c r="D3" s="22" t="s">
        <v>22</v>
      </c>
      <c r="E3" s="22" t="s">
        <v>23</v>
      </c>
    </row>
    <row r="4" spans="1:5" x14ac:dyDescent="0.25">
      <c r="A4">
        <v>2002</v>
      </c>
      <c r="B4" s="18">
        <v>0.42867919106289737</v>
      </c>
      <c r="C4" s="18">
        <v>0.64341463414634148</v>
      </c>
      <c r="D4" s="18">
        <v>0.6592280397613296</v>
      </c>
      <c r="E4" s="18">
        <v>0.72118251373971765</v>
      </c>
    </row>
    <row r="5" spans="1:5" x14ac:dyDescent="0.25">
      <c r="A5">
        <v>2003</v>
      </c>
      <c r="B5" s="18">
        <v>0.43930904029408613</v>
      </c>
      <c r="C5" s="18">
        <v>0.57443948749063134</v>
      </c>
      <c r="D5" s="18">
        <v>0.67281012121893558</v>
      </c>
      <c r="E5" s="18">
        <v>0.73353795638673758</v>
      </c>
    </row>
    <row r="6" spans="1:5" x14ac:dyDescent="0.25">
      <c r="A6">
        <v>2004</v>
      </c>
      <c r="B6" s="18">
        <v>0.43255295429208473</v>
      </c>
      <c r="C6" s="18">
        <v>0.56438127090301005</v>
      </c>
      <c r="D6" s="18">
        <v>0.66729753653780655</v>
      </c>
      <c r="E6" s="18">
        <v>0.72850473801560756</v>
      </c>
    </row>
    <row r="7" spans="1:5" x14ac:dyDescent="0.25">
      <c r="A7">
        <v>2005</v>
      </c>
      <c r="B7" s="18">
        <v>0.41982231530588116</v>
      </c>
      <c r="C7" s="18">
        <v>0.54616086207478975</v>
      </c>
      <c r="D7" s="18">
        <v>0.65481962299253504</v>
      </c>
      <c r="E7" s="18">
        <v>0.71658277877242171</v>
      </c>
    </row>
    <row r="8" spans="1:5" x14ac:dyDescent="0.25">
      <c r="A8">
        <v>2006</v>
      </c>
      <c r="B8" s="18">
        <v>0.41438891058180399</v>
      </c>
      <c r="C8" s="18">
        <v>0.54062866067942206</v>
      </c>
      <c r="D8" s="18">
        <v>0.68869881199415883</v>
      </c>
      <c r="E8" s="18">
        <v>0.72536769491084208</v>
      </c>
    </row>
    <row r="9" spans="1:5" x14ac:dyDescent="0.25">
      <c r="A9">
        <v>2007</v>
      </c>
      <c r="B9" s="18">
        <v>0.42548442402872577</v>
      </c>
      <c r="C9" s="18">
        <v>0.55790379452010475</v>
      </c>
      <c r="D9" s="18">
        <v>0.7219731105375895</v>
      </c>
      <c r="E9" s="18">
        <v>0.74098275806295089</v>
      </c>
    </row>
    <row r="10" spans="1:5" x14ac:dyDescent="0.25">
      <c r="A10">
        <v>2008</v>
      </c>
      <c r="B10" s="18">
        <v>0.38346361650764454</v>
      </c>
      <c r="C10" s="18">
        <v>0.5038199793079664</v>
      </c>
      <c r="D10" s="18">
        <v>0.65162584516734234</v>
      </c>
      <c r="E10" s="18">
        <v>0.66866881250718468</v>
      </c>
    </row>
    <row r="11" spans="1:5" x14ac:dyDescent="0.25">
      <c r="A11">
        <v>2009</v>
      </c>
      <c r="B11" s="18">
        <v>0.4091959471470048</v>
      </c>
      <c r="C11" s="18">
        <v>0.53724062333353084</v>
      </c>
      <c r="D11" s="18">
        <v>0.69261019137256719</v>
      </c>
      <c r="E11" s="18">
        <v>0.71236001659062631</v>
      </c>
    </row>
    <row r="12" spans="1:5" x14ac:dyDescent="0.25">
      <c r="A12">
        <v>2010</v>
      </c>
      <c r="B12" s="18">
        <v>0.42205808193171368</v>
      </c>
      <c r="C12" s="18">
        <v>0.55470677227017895</v>
      </c>
      <c r="D12" s="18">
        <v>0.71201422096959754</v>
      </c>
      <c r="E12" s="18">
        <v>0.7333511316780873</v>
      </c>
    </row>
    <row r="13" spans="1:5" x14ac:dyDescent="0.25">
      <c r="A13">
        <v>2011</v>
      </c>
      <c r="B13" s="18">
        <v>0.40626597739021758</v>
      </c>
      <c r="C13" s="18">
        <v>0.53465091177640167</v>
      </c>
      <c r="D13" s="18">
        <v>0.70993874324265449</v>
      </c>
      <c r="E13" s="18">
        <v>0.73542862012157018</v>
      </c>
    </row>
    <row r="14" spans="1:5" x14ac:dyDescent="0.25">
      <c r="A14">
        <v>2012</v>
      </c>
      <c r="B14" s="18">
        <v>0.39473829353041751</v>
      </c>
      <c r="C14" s="18">
        <v>0.51933153163090839</v>
      </c>
      <c r="D14" s="18">
        <v>0.70035980235773099</v>
      </c>
      <c r="E14" s="18">
        <v>0.72759362417958195</v>
      </c>
    </row>
    <row r="15" spans="1:5" x14ac:dyDescent="0.25">
      <c r="A15">
        <v>2013</v>
      </c>
      <c r="B15" s="18">
        <v>0.3905132150859858</v>
      </c>
      <c r="C15" s="18">
        <v>0.51299424961529116</v>
      </c>
      <c r="D15" s="18">
        <v>0.69380116237261091</v>
      </c>
      <c r="E15" s="18">
        <v>0.72055290083961021</v>
      </c>
    </row>
    <row r="16" spans="1:5" x14ac:dyDescent="0.25">
      <c r="A16">
        <v>2014</v>
      </c>
      <c r="B16" s="18">
        <v>0.4033365518721167</v>
      </c>
      <c r="C16" s="18">
        <v>0.52810857204162642</v>
      </c>
      <c r="D16" s="18">
        <v>0.70407231372088264</v>
      </c>
      <c r="E16" s="18">
        <v>0.73060830383006115</v>
      </c>
    </row>
    <row r="17" spans="1:5" x14ac:dyDescent="0.25">
      <c r="A17">
        <v>2015</v>
      </c>
      <c r="B17" s="18">
        <v>0.40195152659741895</v>
      </c>
      <c r="C17" s="18">
        <v>0.52402685972091068</v>
      </c>
      <c r="D17" s="18">
        <v>0.72418907437385238</v>
      </c>
      <c r="E17" s="18">
        <v>0.76655125380337841</v>
      </c>
    </row>
    <row r="18" spans="1:5" x14ac:dyDescent="0.25">
      <c r="A18">
        <v>2016</v>
      </c>
      <c r="B18" s="18">
        <v>0.40573919360697419</v>
      </c>
      <c r="C18" s="18">
        <v>0.52659177001712421</v>
      </c>
      <c r="D18" s="18">
        <v>0.73812980237681269</v>
      </c>
      <c r="E18" s="18">
        <v>0.80001037828862021</v>
      </c>
    </row>
    <row r="19" spans="1:5" x14ac:dyDescent="0.25">
      <c r="A19">
        <v>2017</v>
      </c>
      <c r="B19" s="18">
        <v>0.42014572142743178</v>
      </c>
      <c r="C19" s="18">
        <v>0.54403180343562196</v>
      </c>
      <c r="D19" s="18">
        <v>0.77539938952749154</v>
      </c>
      <c r="E19" s="18">
        <v>0.85451789608041273</v>
      </c>
    </row>
    <row r="20" spans="1:5" x14ac:dyDescent="0.25">
      <c r="A20">
        <v>2018</v>
      </c>
      <c r="B20" s="18">
        <v>0.48350885314199743</v>
      </c>
      <c r="C20" s="18">
        <v>0.51882976507348688</v>
      </c>
      <c r="D20" s="18">
        <v>0.68663251702118766</v>
      </c>
      <c r="E20" s="18">
        <v>0.75817613702117814</v>
      </c>
    </row>
    <row r="21" spans="1:5" x14ac:dyDescent="0.25">
      <c r="A21">
        <v>2019</v>
      </c>
      <c r="B21" s="18">
        <v>0.51082290412701292</v>
      </c>
      <c r="C21" s="18">
        <v>0.59316328616530767</v>
      </c>
      <c r="D21" s="18">
        <v>0.7117322781084755</v>
      </c>
      <c r="E21" s="18">
        <v>0.79355849819428992</v>
      </c>
    </row>
    <row r="22" spans="1:5" x14ac:dyDescent="0.25">
      <c r="A22">
        <v>2020</v>
      </c>
      <c r="B22" s="20">
        <v>0.58276553196270098</v>
      </c>
      <c r="C22" s="20">
        <v>0.66480125828558601</v>
      </c>
      <c r="D22" s="20">
        <v>0.80254752794730699</v>
      </c>
      <c r="E22" s="20">
        <v>0.89789911245927401</v>
      </c>
    </row>
    <row r="23" spans="1:5" x14ac:dyDescent="0.25">
      <c r="A23">
        <v>2021</v>
      </c>
      <c r="B23" s="20">
        <v>0.59452127773839403</v>
      </c>
      <c r="C23" s="20">
        <v>0.67340250477970398</v>
      </c>
      <c r="D23" s="20">
        <v>0.80928949083922797</v>
      </c>
      <c r="E23" s="20">
        <v>0.85252733561040595</v>
      </c>
    </row>
    <row r="24" spans="1:5" x14ac:dyDescent="0.25">
      <c r="A24">
        <v>2022</v>
      </c>
      <c r="B24" s="35">
        <v>0.66077479278114204</v>
      </c>
      <c r="C24" s="35">
        <v>0.73343366057257098</v>
      </c>
      <c r="D24" s="35">
        <v>0.83582784397382304</v>
      </c>
      <c r="E24" s="35">
        <v>0.93854956596711903</v>
      </c>
    </row>
    <row r="25" spans="1:5" x14ac:dyDescent="0.25">
      <c r="A25">
        <v>2023</v>
      </c>
      <c r="B25" s="35">
        <v>0.68728661181535577</v>
      </c>
      <c r="C25" s="35">
        <v>0.75710885350069879</v>
      </c>
      <c r="D25" s="35">
        <v>0.85997173459846021</v>
      </c>
      <c r="E25" s="35">
        <v>0.95902016424879177</v>
      </c>
    </row>
    <row r="26" spans="1:5" ht="15.75" thickBot="1" x14ac:dyDescent="0.3">
      <c r="A26">
        <v>2024</v>
      </c>
      <c r="B26" s="35">
        <v>0.67713672523269841</v>
      </c>
      <c r="C26" s="35">
        <v>0.7505349137553966</v>
      </c>
      <c r="D26" s="35">
        <v>0.84462212124101677</v>
      </c>
      <c r="E26" s="35">
        <v>0.96491269136196678</v>
      </c>
    </row>
    <row r="27" spans="1:5" x14ac:dyDescent="0.25">
      <c r="A27" s="25"/>
      <c r="B27" s="25"/>
      <c r="C27" s="25"/>
      <c r="D27" s="25"/>
      <c r="E27" s="25"/>
    </row>
    <row r="28" spans="1:5" x14ac:dyDescent="0.25">
      <c r="A28" s="55" t="s">
        <v>10</v>
      </c>
      <c r="B28" s="55"/>
      <c r="C28" s="55"/>
      <c r="D28" s="55"/>
      <c r="E28" s="55"/>
    </row>
  </sheetData>
  <mergeCells count="3">
    <mergeCell ref="A1:E1"/>
    <mergeCell ref="A2:E2"/>
    <mergeCell ref="A28:E2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bd2c8cd-05da-4a6b-a504-56d70239bdf1" xsi:nil="true"/>
    <lcf76f155ced4ddcb4097134ff3c332f xmlns="6066bb28-6ec9-4bc4-92e5-992115fc5d5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65B1BE8AA65FA41807C4502A268948A" ma:contentTypeVersion="18" ma:contentTypeDescription="Create a new document." ma:contentTypeScope="" ma:versionID="9e3a446cc6e11cf223f308e236d88f88">
  <xsd:schema xmlns:xsd="http://www.w3.org/2001/XMLSchema" xmlns:xs="http://www.w3.org/2001/XMLSchema" xmlns:p="http://schemas.microsoft.com/office/2006/metadata/properties" xmlns:ns2="6066bb28-6ec9-4bc4-92e5-992115fc5d55" xmlns:ns3="8bd2c8cd-05da-4a6b-a504-56d70239bdf1" targetNamespace="http://schemas.microsoft.com/office/2006/metadata/properties" ma:root="true" ma:fieldsID="26af587e5f9abfa899dafe0649b5c966" ns2:_="" ns3:_="">
    <xsd:import namespace="6066bb28-6ec9-4bc4-92e5-992115fc5d55"/>
    <xsd:import namespace="8bd2c8cd-05da-4a6b-a504-56d70239bdf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66bb28-6ec9-4bc4-92e5-992115fc5d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df3a4d9-1859-45cd-94e4-b8c28cef08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bd2c8cd-05da-4a6b-a504-56d70239bdf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1c477ec-05e8-4049-981c-62cf5562a997}" ma:internalName="TaxCatchAll" ma:showField="CatchAllData" ma:web="8bd2c8cd-05da-4a6b-a504-56d70239bd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88F3BE-20F4-4842-8A5F-DC33D07E3B79}">
  <ds:schemaRefs>
    <ds:schemaRef ds:uri="http://schemas.microsoft.com/sharepoint/v3/contenttype/forms"/>
  </ds:schemaRefs>
</ds:datastoreItem>
</file>

<file path=customXml/itemProps2.xml><?xml version="1.0" encoding="utf-8"?>
<ds:datastoreItem xmlns:ds="http://schemas.openxmlformats.org/officeDocument/2006/customXml" ds:itemID="{1869BB45-59D6-45DE-B102-134048B2B684}">
  <ds:schemaRefs>
    <ds:schemaRef ds:uri="http://schemas.microsoft.com/office/2006/metadata/properties"/>
    <ds:schemaRef ds:uri="http://schemas.microsoft.com/office/infopath/2007/PartnerControls"/>
    <ds:schemaRef ds:uri="8bd2c8cd-05da-4a6b-a504-56d70239bdf1"/>
    <ds:schemaRef ds:uri="6066bb28-6ec9-4bc4-92e5-992115fc5d55"/>
  </ds:schemaRefs>
</ds:datastoreItem>
</file>

<file path=customXml/itemProps3.xml><?xml version="1.0" encoding="utf-8"?>
<ds:datastoreItem xmlns:ds="http://schemas.openxmlformats.org/officeDocument/2006/customXml" ds:itemID="{7C16B6F4-58FF-4CBD-B958-7EB4BC30F6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66bb28-6ec9-4bc4-92e5-992115fc5d55"/>
    <ds:schemaRef ds:uri="8bd2c8cd-05da-4a6b-a504-56d70239bd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Notes</vt:lpstr>
      <vt:lpstr>1. Components of welfare income</vt:lpstr>
      <vt:lpstr>2a. Welfare over time - Cnst $</vt:lpstr>
      <vt:lpstr>2b. Welfare over time - Curr $</vt:lpstr>
      <vt:lpstr>3. Adequacy of welfare income</vt:lpstr>
      <vt:lpstr>4. Adequacy over time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Hannah Aldridge</dc:creator>
  <cp:keywords/>
  <dc:description/>
  <cp:lastModifiedBy>Jennefer Laidley</cp:lastModifiedBy>
  <cp:revision/>
  <dcterms:created xsi:type="dcterms:W3CDTF">2018-10-22T15:10:56Z</dcterms:created>
  <dcterms:modified xsi:type="dcterms:W3CDTF">2025-05-27T22:09:49Z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0x010100665B1BE8AA65FA41807C4502A268948A</vt:lpwstr>
  </property>
  <property fmtid="{D5CDD505-2E9C-101B-9397-08002B2CF9AE}" pid="3" name="MediaServiceImageTags">
    <vt:lpwstr/>
  </property>
</Properties>
</file>