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8_{1794E8DC-F615-4CC4-ABE5-A8C121EAC660}" xr6:coauthVersionLast="47" xr6:coauthVersionMax="47" xr10:uidLastSave="{00000000-0000-0000-0000-000000000000}"/>
  <bookViews>
    <workbookView xWindow="-120" yWindow="-120" windowWidth="20730" windowHeight="11160" tabRatio="757"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 r="C20" i="3"/>
  <c r="C15" i="3"/>
  <c r="C16" i="3"/>
  <c r="C10" i="3"/>
  <c r="C12" i="3" s="1"/>
  <c r="C7" i="3"/>
  <c r="C8" i="3"/>
  <c r="B7" i="3"/>
  <c r="B8" i="3"/>
  <c r="C17" i="1"/>
  <c r="C10" i="1"/>
  <c r="G20" i="3"/>
  <c r="G19" i="3"/>
  <c r="G16" i="3"/>
  <c r="G15" i="3"/>
  <c r="G10" i="3"/>
  <c r="G11" i="3" s="1"/>
  <c r="G12" i="3"/>
  <c r="G8" i="3"/>
  <c r="G7" i="3"/>
  <c r="G17" i="1"/>
  <c r="G10" i="1"/>
  <c r="D10" i="3"/>
  <c r="E10" i="3"/>
  <c r="E12" i="3" s="1"/>
  <c r="F10" i="3"/>
  <c r="F12" i="3" s="1"/>
  <c r="B10" i="3"/>
  <c r="B12" i="3" s="1"/>
  <c r="D17" i="1"/>
  <c r="E17" i="1"/>
  <c r="F17" i="1"/>
  <c r="B17" i="1"/>
  <c r="D10" i="1"/>
  <c r="E10" i="1"/>
  <c r="F10" i="1"/>
  <c r="B10" i="1"/>
  <c r="D19" i="3"/>
  <c r="E19" i="3"/>
  <c r="F19" i="3"/>
  <c r="D20" i="3"/>
  <c r="E20" i="3"/>
  <c r="F20" i="3"/>
  <c r="D15" i="3"/>
  <c r="E15" i="3"/>
  <c r="F15" i="3"/>
  <c r="D16" i="3"/>
  <c r="E16" i="3"/>
  <c r="F16" i="3"/>
  <c r="D11" i="3"/>
  <c r="E11" i="3"/>
  <c r="F11" i="3"/>
  <c r="D12" i="3"/>
  <c r="D7" i="3"/>
  <c r="E7" i="3"/>
  <c r="F7" i="3"/>
  <c r="D8" i="3"/>
  <c r="E8" i="3"/>
  <c r="F8" i="3"/>
  <c r="B20" i="3"/>
  <c r="B19" i="3"/>
  <c r="B16" i="3"/>
  <c r="B15" i="3"/>
  <c r="B11" i="3"/>
  <c r="C11" i="3" l="1"/>
</calcChain>
</file>

<file path=xl/sharedStrings.xml><?xml version="1.0" encoding="utf-8"?>
<sst xmlns="http://schemas.openxmlformats.org/spreadsheetml/2006/main" count="529" uniqueCount="75">
  <si>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</si>
  <si>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</si>
  <si>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</si>
  <si>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</si>
  <si>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</si>
  <si>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</si>
  <si>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</si>
  <si>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</si>
  <si>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</si>
  <si>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 xml:space="preserve">The six household types are:
1. Single person considered employable (AIM)
2. Single person considered employable (MAN) 
3. Single person with a disability
4. Single parent with one child age two
5. Couple with two children ages ten and 15 (AIM)
6. Couple with two children ages ten and 15 (MAN)
The Aim for Employment program began in 2019 and the Manpower Training measure became available in 2022. As such, please note that the historical tables also include a single person considered employable household and a couple with two children household receiving Social Assistance program benefits prior to 2019. </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</si>
  <si>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</si>
  <si>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</si>
  <si>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</si>
  <si>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</si>
  <si>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</si>
  <si>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</si>
  <si>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</si>
  <si>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</si>
  <si>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</si>
  <si>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</si>
  <si>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r>
      <t>Unattached single considered employable (AIM)</t>
    </r>
    <r>
      <rPr>
        <b/>
        <vertAlign val="superscript"/>
        <sz val="11"/>
        <color theme="1"/>
        <rFont val="Calibri"/>
        <family val="2"/>
        <scheme val="minor"/>
      </rPr>
      <t>1</t>
    </r>
  </si>
  <si>
    <r>
      <t>Unattached single considered employable (MAN)</t>
    </r>
    <r>
      <rPr>
        <b/>
        <vertAlign val="superscript"/>
        <sz val="11"/>
        <color theme="1"/>
        <rFont val="Calibri"/>
        <family val="2"/>
        <scheme val="minor"/>
      </rPr>
      <t>2</t>
    </r>
  </si>
  <si>
    <t>Unattached single with a disability</t>
  </si>
  <si>
    <t>Single parent, one child</t>
  </si>
  <si>
    <r>
      <t>Couple, two children (AIM)</t>
    </r>
    <r>
      <rPr>
        <b/>
        <vertAlign val="superscript"/>
        <sz val="11"/>
        <color theme="1"/>
        <rFont val="Calibri"/>
        <family val="2"/>
        <scheme val="minor"/>
      </rPr>
      <t>1</t>
    </r>
  </si>
  <si>
    <r>
      <t>Couple, two children (MAN)</t>
    </r>
    <r>
      <rPr>
        <b/>
        <vertAlign val="superscript"/>
        <sz val="11"/>
        <color theme="1"/>
        <rFont val="Calibri"/>
        <family val="2"/>
        <scheme val="minor"/>
      </rPr>
      <t>2</t>
    </r>
  </si>
  <si>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</si>
  <si>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</si>
  <si>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</si>
  <si>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</si>
  <si>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</si>
  <si>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</si>
  <si>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 xml:space="preserve">This table displays the breakdown of payments intended to address high inflation. These amounts are included in, and are not in addition to, the figures in the table above. 				</t>
  </si>
  <si>
    <t>Provincial payments</t>
  </si>
  <si>
    <t xml:space="preserve">Federal payments </t>
  </si>
  <si>
    <t>Year</t>
  </si>
  <si>
    <t>Unattached single considered employable</t>
  </si>
  <si>
    <t>Couple, two children</t>
  </si>
  <si>
    <t>-</t>
  </si>
  <si>
    <t>Welfare income over time (current dollars)</t>
  </si>
  <si>
    <t>Adequacy of welfare income</t>
  </si>
  <si>
    <t>Adequacy indicator</t>
  </si>
  <si>
    <t>Total welfare income</t>
  </si>
  <si>
    <r>
      <t>MBM</t>
    </r>
    <r>
      <rPr>
        <sz val="11"/>
        <color rgb="FF000000"/>
        <rFont val="Calibri"/>
        <family val="2"/>
        <scheme val="minor"/>
      </rPr>
      <t xml:space="preserve"> (Official poverty line)</t>
    </r>
  </si>
  <si>
    <t>MBM threshold (Montreal)</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</si>
  <si>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</si>
  <si>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</si>
  <si>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</si>
  <si>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(Montreal)</t>
  </si>
  <si>
    <t>Welfare income minus MBM-DIP threshold</t>
  </si>
  <si>
    <t>Welfare income as % of MBM-DIP</t>
  </si>
  <si>
    <t>LIM</t>
  </si>
  <si>
    <t>LIM threshold (Canada-wide)</t>
  </si>
  <si>
    <t>Welfare income minus LIM threshold</t>
  </si>
  <si>
    <t>Welfare income as % of LIM</t>
  </si>
  <si>
    <t>LICO</t>
  </si>
  <si>
    <t>LICO threshold (Montreal)</t>
  </si>
  <si>
    <t>Welfare income minus LICO threshold</t>
  </si>
  <si>
    <t>Welfare income as % of LICO</t>
  </si>
  <si>
    <t>Adequacy over time</t>
  </si>
  <si>
    <t>2a. Welfare income over time, 2024 constant $</t>
  </si>
  <si>
    <t>The value and components of welfare incomes for six household types living in Montreal in 2024.</t>
  </si>
  <si>
    <t>The total annual welfare incomes for eight household types living in Montreal between 1986 and 2024. Values are in constant 2024 dollars, taking into account the effect of inflation.</t>
  </si>
  <si>
    <t>The total annual welfare incomes for eight household types in Montreal between 1986 and 2024. Values are in current dollars, which does not account for inflation.</t>
  </si>
  <si>
    <t>2024 welfare incomes for six household types living in Montreal  compared to the poverty and low income thresholds used by Statistics Canada.</t>
  </si>
  <si>
    <t xml:space="preserve">Welfare income as a percentage of the Official Poverty Line (Market Basket Measure) for eight household types in Montreal between 2002 and 2024. </t>
  </si>
  <si>
    <r>
      <rPr>
        <vertAlign val="superscript"/>
        <sz val="11"/>
        <color theme="1"/>
        <rFont val="Calibri"/>
        <family val="2"/>
        <scheme val="minor"/>
      </rPr>
      <t>1</t>
    </r>
    <r>
      <rPr>
        <sz val="11"/>
        <color theme="1"/>
        <rFont val="Calibri"/>
        <family val="2"/>
        <scheme val="minor"/>
      </rPr>
      <t xml:space="preserve"> The designation “(AIM)” represents a household receiving the regular Social Assistance program allowances and a participation allowance for intensive employment search or development of social skills, which constitutes a "typical" lowest amount from the Aim for Employment program. For the Couple with Two Children, both adults are receiving these benefits. The Aim for Employment program began in 2019.</t>
    </r>
  </si>
  <si>
    <r>
      <rPr>
        <vertAlign val="superscript"/>
        <sz val="11"/>
        <color theme="1"/>
        <rFont val="Calibri"/>
        <family val="2"/>
        <scheme val="minor"/>
      </rPr>
      <t>2</t>
    </r>
    <r>
      <rPr>
        <sz val="11"/>
        <color theme="1"/>
        <rFont val="Calibri"/>
        <family val="2"/>
        <scheme val="minor"/>
      </rPr>
      <t xml:space="preserve"> The designation “(MAN)” represents a household receiving the Manpower Training measure benefits for qualifying training in the skills development component, which constitutes a "typical" highest amount available through the Aim for Employment program. The Manpower Training measure became available to Aim for Employment recipients in 2022. </t>
    </r>
  </si>
  <si>
    <t>2024 cost of living-related payments</t>
  </si>
  <si>
    <t>Total 2024 income</t>
  </si>
  <si>
    <t>Total 2024 cost of living-related payments</t>
  </si>
  <si>
    <t>Welfare income over time (2024 constant dollars)</t>
  </si>
  <si>
    <t xml:space="preserve">The total annual welfare incomes in Montreal for eight household types between 1986 and 2024. </t>
  </si>
  <si>
    <t>2024 welfare incomes for six household types living in Montreal compared to the poverty and low income thresholds used by Statistics Canada.</t>
  </si>
  <si>
    <t xml:space="preserve">The total annual welfare incomes in 2024 constant dollars for eight household types in Montreal between 1986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</si>
</sst>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quot;$&quot;#,##0"/>
  </numFmts>
  <fonts count="15"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6">
    <border>
      <left/>
      <right/>
      <top/>
      <bottom/>
      <diagonal/>
    </border>
    <border>
      <left/>
      <right/>
      <top style="medium">
        <color rgb="FF043673"/>
      </top>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top style="medium">
        <color auto="1"/>
      </top>
      <bottom style="medium">
        <color indexed="64"/>
      </bottom>
      <diagonal/>
    </border>
  </borders>
  <cellStyleXfs count="2">
    <xf numFmtId="0" fontId="0" fillId="0" borderId="0"/>
    <xf numFmtId="9" fontId="8" fillId="0" borderId="0" applyFont="0" applyFill="0" applyBorder="0" applyAlignment="0" applyProtection="0"/>
  </cellStyleXfs>
  <cellXfs count="52">
    <xf numFmtId="0" fontId="0" fillId="0" borderId="0" xfId="0"/>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0" fontId="7" fillId="0" borderId="1" xfId="0" applyFont="1" applyBorder="1" applyAlignment="1">
      <alignment horizontal="left" vertical="center" wrapText="1"/>
    </xf>
    <xf numFmtId="165" fontId="0" fillId="0" borderId="0" xfId="0" applyNumberFormat="1"/>
    <xf numFmtId="0" fontId="0" fillId="0" borderId="0" xfId="0" applyAlignment="1">
      <alignment horizontal="left" vertical="center" wrapText="1"/>
    </xf>
    <xf numFmtId="0" fontId="0" fillId="0" borderId="0" xfId="0" applyAlignment="1">
      <alignment horizontal="left" wrapText="1"/>
    </xf>
    <xf numFmtId="0" fontId="2" fillId="0" borderId="4" xfId="0" applyFont="1" applyBorder="1" applyAlignment="1">
      <alignment horizontal="left"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0" fillId="0" borderId="3" xfId="0" applyBorder="1"/>
    <xf numFmtId="0" fontId="0" fillId="0" borderId="3" xfId="0" applyBorder="1" applyAlignment="1">
      <alignment horizontal="right"/>
    </xf>
    <xf numFmtId="0" fontId="1" fillId="2" borderId="0" xfId="0" applyFont="1" applyFill="1"/>
    <xf numFmtId="0" fontId="0" fillId="0" borderId="0" xfId="0" applyAlignment="1">
      <alignment vertical="top"/>
    </xf>
    <xf numFmtId="0" fontId="2" fillId="0" borderId="5" xfId="0" applyFont="1" applyBorder="1" applyAlignment="1">
      <alignment vertical="top" wrapText="1"/>
    </xf>
    <xf numFmtId="0" fontId="2" fillId="0" borderId="5" xfId="0" applyFont="1" applyBorder="1" applyAlignment="1">
      <alignment horizontal="right" vertical="top" wrapText="1"/>
    </xf>
    <xf numFmtId="0" fontId="2" fillId="0" borderId="5" xfId="0" applyFont="1" applyBorder="1" applyAlignment="1">
      <alignment horizontal="left" vertical="top" wrapText="1"/>
    </xf>
    <xf numFmtId="0" fontId="7" fillId="0" borderId="0" xfId="0" applyFont="1" applyAlignment="1">
      <alignment horizontal="left" vertical="center" wrapText="1"/>
    </xf>
    <xf numFmtId="0" fontId="4" fillId="0" borderId="2" xfId="0" applyFont="1" applyBorder="1" applyAlignment="1">
      <alignment horizontal="left" vertical="center" wrapText="1"/>
    </xf>
    <xf numFmtId="0" fontId="2" fillId="0" borderId="5" xfId="0" applyFont="1" applyBorder="1" applyAlignment="1">
      <alignment horizontal="right" vertical="top"/>
    </xf>
    <xf numFmtId="165" fontId="4" fillId="0" borderId="0" xfId="0" applyNumberFormat="1" applyFont="1" applyAlignment="1">
      <alignment horizontal="right" vertical="center" wrapText="1"/>
    </xf>
    <xf numFmtId="165" fontId="5" fillId="0" borderId="4" xfId="0" applyNumberFormat="1" applyFont="1" applyBorder="1" applyAlignment="1">
      <alignment horizontal="right" vertical="center" wrapText="1"/>
    </xf>
    <xf numFmtId="165" fontId="4" fillId="0" borderId="0" xfId="0" applyNumberFormat="1" applyFont="1" applyAlignment="1">
      <alignment horizontal="right" wrapText="1"/>
    </xf>
    <xf numFmtId="165" fontId="5" fillId="0" borderId="4" xfId="0" applyNumberFormat="1" applyFont="1" applyBorder="1" applyAlignment="1">
      <alignment horizontal="right" wrapText="1"/>
    </xf>
    <xf numFmtId="165" fontId="0" fillId="0" borderId="0" xfId="0" applyNumberFormat="1" applyAlignment="1">
      <alignment horizontal="right"/>
    </xf>
    <xf numFmtId="165" fontId="4" fillId="0" borderId="2" xfId="0" applyNumberFormat="1" applyFont="1" applyBorder="1" applyAlignment="1">
      <alignment horizontal="right" vertical="center" wrapText="1"/>
    </xf>
    <xf numFmtId="165" fontId="0" fillId="0" borderId="0" xfId="0" applyNumberFormat="1" applyAlignment="1">
      <alignment horizontal="right" vertical="center" wrapText="1"/>
    </xf>
    <xf numFmtId="0" fontId="3" fillId="0" borderId="1" xfId="0" applyFont="1" applyBorder="1" applyAlignment="1">
      <alignment horizontal="right" vertical="center" wrapText="1"/>
    </xf>
    <xf numFmtId="165" fontId="6" fillId="0" borderId="0" xfId="0" applyNumberFormat="1" applyFont="1" applyAlignment="1">
      <alignment horizontal="right" vertical="center" wrapText="1"/>
    </xf>
    <xf numFmtId="9" fontId="0" fillId="0" borderId="2" xfId="0" applyNumberFormat="1" applyBorder="1" applyAlignment="1">
      <alignment horizontal="right" vertical="center" wrapText="1"/>
    </xf>
    <xf numFmtId="9" fontId="0" fillId="0" borderId="0" xfId="0" applyNumberFormat="1" applyAlignment="1">
      <alignment horizontal="right" vertical="center" wrapText="1"/>
    </xf>
    <xf numFmtId="164" fontId="0" fillId="0" borderId="0" xfId="0" applyNumberFormat="1" applyAlignment="1">
      <alignment horizontal="right" vertical="center" wrapText="1"/>
    </xf>
    <xf numFmtId="0" fontId="3" fillId="0" borderId="3" xfId="0" applyFont="1" applyBorder="1" applyAlignment="1">
      <alignment horizontal="right" vertical="center" wrapText="1"/>
    </xf>
    <xf numFmtId="0" fontId="3" fillId="0" borderId="0" xfId="0" applyFont="1" applyAlignment="1">
      <alignment horizontal="right" vertical="center" wrapText="1"/>
    </xf>
    <xf numFmtId="9" fontId="0" fillId="0" borderId="0" xfId="1" applyFont="1" applyFill="1"/>
    <xf numFmtId="9" fontId="0" fillId="0" borderId="0" xfId="1" applyFont="1" applyFill="1" applyBorder="1"/>
    <xf numFmtId="0" fontId="11" fillId="3" borderId="0" xfId="0" applyFont="1" applyFill="1" applyAlignment="1">
      <alignment wrapText="1"/>
    </xf>
    <xf numFmtId="0" fontId="14" fillId="0" borderId="0" xfId="0" applyFont="1" applyAlignment="1">
      <alignment horizontal="left" vertical="center" wrapText="1"/>
    </xf>
    <xf numFmtId="165" fontId="0" fillId="0" borderId="0" xfId="0" quotePrefix="1" applyNumberFormat="1" applyAlignment="1">
      <alignment horizontal="right" vertical="center"/>
    </xf>
    <xf numFmtId="0" fontId="1" fillId="2" borderId="0" xfId="0" applyFont="1" applyFill="1" applyAlignment="1">
      <alignment vertical="center" wrapText="1"/>
    </xf>
    <xf numFmtId="0" fontId="0" fillId="0" borderId="0" xfId="0" quotePrefix="1" applyAlignment="1">
      <alignment horizontal="right"/>
    </xf>
    <xf numFmtId="9" fontId="0" fillId="0" borderId="0" xfId="1" applyFont="1" applyFill="1" applyAlignment="1">
      <alignment horizontal="right"/>
    </xf>
    <xf numFmtId="9" fontId="0" fillId="0" borderId="0" xfId="1" quotePrefix="1" applyFont="1" applyFill="1" applyAlignment="1">
      <alignment horizontal="right"/>
    </xf>
    <xf numFmtId="9" fontId="0" fillId="0" borderId="0" xfId="1" quotePrefix="1" applyFont="1" applyFill="1" applyBorder="1" applyAlignment="1">
      <alignment horizontal="right"/>
    </xf>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3" fillId="0" borderId="0" xfId="0" applyFont="1"/>
    <xf numFmtId="0" fontId="0" fillId="0" borderId="2" xfId="0" applyBorder="1" applyAlignment="1">
      <alignment horizontal="left" vertical="center" wrapText="1"/>
    </xf>
    <xf numFmtId="0" fontId="0" fillId="0" borderId="2" xfId="0" applyBorder="1" applyAlignment="1">
      <alignment horizontal="left" vertical="top" wrapText="1"/>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85546875" defaultRowHeight="15" x14ac:dyDescent="0.25"/>
  <cols>
    <col min="1" max="1" width="42.7109375" bestFit="1" customWidth="1"/>
    <col min="2" max="2" width="120.42578125" customWidth="1"/>
  </cols>
  <sheetData>
    <row r="1" spans="1:2" x14ac:dyDescent="0.25">
      <c r="A1" s="13" t="s">
        <v>0</v>
      </c>
      <c r="B1" s="13" t="s">
        <v>1</v>
      </c>
    </row>
    <row r="2" spans="1:2" x14ac:dyDescent="0.25">
      <c r="A2" s="14" t="s">
        <v>2</v>
      </c>
      <c r="B2" s="1" t="s">
        <v>61</v>
      </c>
    </row>
    <row r="3" spans="1:2" ht="30" customHeight="1" x14ac:dyDescent="0.25">
      <c r="A3" s="14" t="s">
        <v>60</v>
      </c>
      <c r="B3" s="1" t="s">
        <v>62</v>
      </c>
    </row>
    <row r="4" spans="1:2" ht="30" customHeight="1" x14ac:dyDescent="0.25">
      <c r="A4" s="14" t="s">
        <v>3</v>
      </c>
      <c r="B4" s="1" t="s">
        <v>63</v>
      </c>
    </row>
    <row r="5" spans="1:2" ht="30" customHeight="1" x14ac:dyDescent="0.25">
      <c r="A5" s="14" t="s">
        <v>4</v>
      </c>
      <c r="B5" s="1" t="s">
        <v>64</v>
      </c>
    </row>
    <row r="6" spans="1:2" ht="30" customHeight="1" x14ac:dyDescent="0.25">
      <c r="A6" s="14" t="s">
        <v>5</v>
      </c>
      <c r="B6" s="1" t="s">
        <v>65</v>
      </c>
    </row>
    <row r="7" spans="1:2" x14ac:dyDescent="0.25">
      <c r="A7" s="47" t="s">
        <v>6</v>
      </c>
      <c r="B7" s="47"/>
    </row>
    <row r="8" spans="1:2" ht="51.75" customHeight="1" x14ac:dyDescent="0.25">
      <c r="A8" s="45" t="s">
        <v>7</v>
      </c>
      <c r="B8" s="45"/>
    </row>
    <row r="9" spans="1:2" ht="153.75" customHeight="1" x14ac:dyDescent="0.25">
      <c r="A9" s="45" t="s">
        <v>8</v>
      </c>
      <c r="B9" s="45"/>
    </row>
    <row r="10" spans="1:2" ht="140.25" customHeight="1" x14ac:dyDescent="0.25">
      <c r="A10" s="45" t="s">
        <v>9</v>
      </c>
      <c r="B10" s="45"/>
    </row>
    <row r="11" spans="1:2" x14ac:dyDescent="0.25">
      <c r="A11" s="46" t="s">
        <v>10</v>
      </c>
      <c r="B11" s="46"/>
    </row>
    <row r="12" spans="1:2" x14ac:dyDescent="0.25">
      <c r="A12" s="37" t="s">
        <v>11</v>
      </c>
      <c r="B12" s="37" t="s">
        <v>12</v>
      </c>
    </row>
    <row r="13" spans="1:2" ht="14.45" customHeight="1" x14ac:dyDescent="0.25">
      <c r="A13" s="48" t="s">
        <v>13</v>
      </c>
      <c r="B13" s="48"/>
    </row>
    <row r="14" spans="1:2" x14ac:dyDescent="0.25">
      <c r="A14" s="48" t="s">
        <v>14</v>
      </c>
      <c r="B14" s="48"/>
    </row>
    <row r="15" spans="1:2" x14ac:dyDescent="0.25">
      <c r="A15" s="48" t="s">
        <v>15</v>
      </c>
      <c r="B15" s="48"/>
    </row>
    <row r="16" spans="1:2" x14ac:dyDescent="0.25">
      <c r="A16" s="48" t="s">
        <v>16</v>
      </c>
      <c r="B16" s="48"/>
    </row>
    <row r="17" spans="1:2" x14ac:dyDescent="0.25">
      <c r="A17" s="48" t="s">
        <v>17</v>
      </c>
      <c r="B17" s="48"/>
    </row>
  </sheetData>
  <mergeCells count="10">
    <mergeCell ref="A13:B13"/>
    <mergeCell ref="A14:B14"/>
    <mergeCell ref="A15:B15"/>
    <mergeCell ref="A16:B16"/>
    <mergeCell ref="A17:B17"/>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workbookViewId="0">
      <selection activeCell="F10" sqref="F10:G10"/>
    </sheetView>
  </sheetViews>
  <sheetFormatPr defaultColWidth="8.85546875" defaultRowHeight="15" x14ac:dyDescent="0.25"/>
  <cols>
    <col min="1" max="1" width="37.85546875" customWidth="1"/>
    <col min="2" max="7" width="19.7109375" customWidth="1"/>
  </cols>
  <sheetData>
    <row r="1" spans="1:7" x14ac:dyDescent="0.25">
      <c r="A1" s="47" t="s">
        <v>18</v>
      </c>
      <c r="B1" s="47"/>
      <c r="C1" s="47"/>
      <c r="D1" s="47"/>
      <c r="E1" s="47"/>
      <c r="F1" s="47"/>
      <c r="G1" s="47"/>
    </row>
    <row r="2" spans="1:7" ht="28.5" customHeight="1" thickBot="1" x14ac:dyDescent="0.3">
      <c r="A2" s="51" t="s">
        <v>61</v>
      </c>
      <c r="B2" s="51"/>
      <c r="C2" s="51"/>
      <c r="D2" s="51"/>
      <c r="E2" s="51"/>
      <c r="F2" s="51"/>
    </row>
    <row r="3" spans="1:7" ht="50.25" customHeight="1" thickBot="1" x14ac:dyDescent="0.3">
      <c r="A3" s="15" t="s">
        <v>19</v>
      </c>
      <c r="B3" s="16" t="s">
        <v>20</v>
      </c>
      <c r="C3" s="16" t="s">
        <v>21</v>
      </c>
      <c r="D3" s="16" t="s">
        <v>22</v>
      </c>
      <c r="E3" s="16" t="s">
        <v>23</v>
      </c>
      <c r="F3" s="16" t="s">
        <v>24</v>
      </c>
      <c r="G3" s="16" t="s">
        <v>25</v>
      </c>
    </row>
    <row r="4" spans="1:7" x14ac:dyDescent="0.25">
      <c r="A4" s="6" t="s">
        <v>26</v>
      </c>
      <c r="B4" s="21">
        <v>13587.972</v>
      </c>
      <c r="C4" s="21">
        <v>24699.81</v>
      </c>
      <c r="D4" s="21">
        <v>15528</v>
      </c>
      <c r="E4" s="21">
        <v>11940</v>
      </c>
      <c r="F4" s="21">
        <v>22478.903999999999</v>
      </c>
      <c r="G4" s="21">
        <v>24699.81</v>
      </c>
    </row>
    <row r="5" spans="1:7" x14ac:dyDescent="0.25">
      <c r="A5" s="6" t="s">
        <v>27</v>
      </c>
      <c r="B5" s="21">
        <v>0</v>
      </c>
      <c r="C5" s="21">
        <v>0</v>
      </c>
      <c r="D5" s="21">
        <v>0</v>
      </c>
      <c r="E5" s="21">
        <v>2040</v>
      </c>
      <c r="F5" s="21">
        <v>2239</v>
      </c>
      <c r="G5" s="21">
        <v>2040</v>
      </c>
    </row>
    <row r="6" spans="1:7" x14ac:dyDescent="0.25">
      <c r="A6" s="6" t="s">
        <v>28</v>
      </c>
      <c r="B6" s="21">
        <v>0</v>
      </c>
      <c r="C6" s="21">
        <v>0</v>
      </c>
      <c r="D6" s="21">
        <v>0</v>
      </c>
      <c r="E6" s="21">
        <v>7612</v>
      </c>
      <c r="F6" s="21">
        <v>12845</v>
      </c>
      <c r="G6" s="21">
        <v>12845</v>
      </c>
    </row>
    <row r="7" spans="1:7" x14ac:dyDescent="0.25">
      <c r="A7" s="6" t="s">
        <v>29</v>
      </c>
      <c r="B7" s="21">
        <v>0</v>
      </c>
      <c r="C7" s="21">
        <v>0</v>
      </c>
      <c r="D7" s="21">
        <v>0</v>
      </c>
      <c r="E7" s="21">
        <v>3949</v>
      </c>
      <c r="F7" s="21">
        <v>6088</v>
      </c>
      <c r="G7" s="21">
        <v>6088</v>
      </c>
    </row>
    <row r="8" spans="1:7" x14ac:dyDescent="0.25">
      <c r="A8" s="6" t="s">
        <v>30</v>
      </c>
      <c r="B8" s="21">
        <v>363.78969999999998</v>
      </c>
      <c r="C8" s="21">
        <v>499.13</v>
      </c>
      <c r="D8" s="21">
        <v>397.83</v>
      </c>
      <c r="E8" s="21">
        <v>840</v>
      </c>
      <c r="F8" s="21">
        <v>1015</v>
      </c>
      <c r="G8" s="21">
        <v>1015</v>
      </c>
    </row>
    <row r="9" spans="1:7" x14ac:dyDescent="0.25">
      <c r="A9" s="6" t="s">
        <v>31</v>
      </c>
      <c r="B9" s="21">
        <v>1142.5</v>
      </c>
      <c r="C9" s="21">
        <v>1142.5</v>
      </c>
      <c r="D9" s="21">
        <v>1142.5</v>
      </c>
      <c r="E9" s="21">
        <v>1263</v>
      </c>
      <c r="F9" s="21">
        <v>1735.5</v>
      </c>
      <c r="G9" s="21">
        <v>1735.5</v>
      </c>
    </row>
    <row r="10" spans="1:7" ht="15.75" thickBot="1" x14ac:dyDescent="0.3">
      <c r="A10" s="9" t="s">
        <v>69</v>
      </c>
      <c r="B10" s="22">
        <f>SUM(B4:B9)</f>
        <v>15094.261699999999</v>
      </c>
      <c r="C10" s="22">
        <f>SUM(C4:C9)</f>
        <v>26341.440000000002</v>
      </c>
      <c r="D10" s="22">
        <f t="shared" ref="D10:F10" si="0">SUM(D4:D9)</f>
        <v>17068.330000000002</v>
      </c>
      <c r="E10" s="22">
        <f t="shared" si="0"/>
        <v>27644</v>
      </c>
      <c r="F10" s="22">
        <f t="shared" si="0"/>
        <v>46401.403999999995</v>
      </c>
      <c r="G10" s="22">
        <f t="shared" ref="G10" si="1">SUM(G4:G9)</f>
        <v>48423.31</v>
      </c>
    </row>
    <row r="12" spans="1:7" ht="15" customHeight="1" x14ac:dyDescent="0.25">
      <c r="A12" s="40" t="s">
        <v>68</v>
      </c>
      <c r="B12" s="40"/>
      <c r="C12" s="40"/>
      <c r="D12" s="40"/>
      <c r="E12" s="40"/>
      <c r="F12" s="40"/>
      <c r="G12" s="40"/>
    </row>
    <row r="13" spans="1:7" ht="30.75" customHeight="1" x14ac:dyDescent="0.25">
      <c r="A13" s="49" t="s">
        <v>32</v>
      </c>
      <c r="B13" s="49"/>
      <c r="C13" s="49"/>
      <c r="D13" s="49"/>
      <c r="E13" s="49"/>
      <c r="F13" s="49"/>
      <c r="G13" s="49"/>
    </row>
    <row r="14" spans="1:7" ht="48" customHeight="1" x14ac:dyDescent="0.25">
      <c r="A14" s="17"/>
      <c r="B14" s="16" t="s">
        <v>20</v>
      </c>
      <c r="C14" s="16" t="s">
        <v>21</v>
      </c>
      <c r="D14" s="16" t="s">
        <v>22</v>
      </c>
      <c r="E14" s="16" t="s">
        <v>23</v>
      </c>
      <c r="F14" s="16" t="s">
        <v>24</v>
      </c>
      <c r="G14" s="16" t="s">
        <v>25</v>
      </c>
    </row>
    <row r="15" spans="1:7" x14ac:dyDescent="0.25">
      <c r="A15" s="7" t="s">
        <v>33</v>
      </c>
      <c r="B15" s="23">
        <v>0</v>
      </c>
      <c r="C15" s="23">
        <v>0</v>
      </c>
      <c r="D15" s="23">
        <v>0</v>
      </c>
      <c r="E15" s="23">
        <v>0</v>
      </c>
      <c r="F15" s="23">
        <v>0</v>
      </c>
      <c r="G15" s="23">
        <v>0</v>
      </c>
    </row>
    <row r="16" spans="1:7" x14ac:dyDescent="0.25">
      <c r="A16" s="7" t="s">
        <v>34</v>
      </c>
      <c r="B16" s="23">
        <v>0</v>
      </c>
      <c r="C16" s="23">
        <v>0</v>
      </c>
      <c r="D16" s="23">
        <v>0</v>
      </c>
      <c r="E16" s="23">
        <v>0</v>
      </c>
      <c r="F16" s="23">
        <v>0</v>
      </c>
      <c r="G16" s="23">
        <v>0</v>
      </c>
    </row>
    <row r="17" spans="1:9" ht="15.75" customHeight="1" thickBot="1" x14ac:dyDescent="0.3">
      <c r="A17" s="8" t="s">
        <v>70</v>
      </c>
      <c r="B17" s="24">
        <f>B15+B16</f>
        <v>0</v>
      </c>
      <c r="C17" s="24">
        <f>C15+C16</f>
        <v>0</v>
      </c>
      <c r="D17" s="24">
        <f t="shared" ref="D17:F17" si="2">D15+D16</f>
        <v>0</v>
      </c>
      <c r="E17" s="24">
        <f t="shared" si="2"/>
        <v>0</v>
      </c>
      <c r="F17" s="24">
        <f t="shared" si="2"/>
        <v>0</v>
      </c>
      <c r="G17" s="24">
        <f t="shared" ref="G17" si="3">G15+G16</f>
        <v>0</v>
      </c>
    </row>
    <row r="19" spans="1:9" ht="48.75" customHeight="1" x14ac:dyDescent="0.25">
      <c r="A19" s="45" t="s">
        <v>66</v>
      </c>
      <c r="B19" s="45"/>
      <c r="C19" s="45"/>
      <c r="D19" s="45"/>
      <c r="E19" s="45"/>
      <c r="F19" s="45"/>
      <c r="G19" s="45"/>
      <c r="H19" s="1"/>
      <c r="I19" s="1"/>
    </row>
    <row r="20" spans="1:9" ht="53.25" customHeight="1" x14ac:dyDescent="0.25">
      <c r="A20" s="45" t="s">
        <v>67</v>
      </c>
      <c r="B20" s="45"/>
      <c r="C20" s="45"/>
      <c r="D20" s="45"/>
      <c r="E20" s="45"/>
      <c r="F20" s="45"/>
      <c r="G20" s="45"/>
      <c r="H20" s="1"/>
      <c r="I20" s="1"/>
    </row>
    <row r="21" spans="1:9" x14ac:dyDescent="0.25">
      <c r="A21" t="s">
        <v>10</v>
      </c>
    </row>
  </sheetData>
  <mergeCells count="5">
    <mergeCell ref="A20:G20"/>
    <mergeCell ref="A2:F2"/>
    <mergeCell ref="A1:G1"/>
    <mergeCell ref="A19:G19"/>
    <mergeCell ref="A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
  <sheetViews>
    <sheetView workbookViewId="0">
      <pane ySplit="3" topLeftCell="A4" activePane="bottomLeft" state="frozen"/>
      <selection pane="bottomLeft" sqref="A1:I1"/>
    </sheetView>
  </sheetViews>
  <sheetFormatPr defaultColWidth="8.85546875" defaultRowHeight="15" x14ac:dyDescent="0.25"/>
  <cols>
    <col min="1" max="1" width="8.7109375" customWidth="1"/>
    <col min="2" max="2" width="18.7109375" customWidth="1"/>
    <col min="3" max="9" width="18.7109375" style="2" customWidth="1"/>
  </cols>
  <sheetData>
    <row r="1" spans="1:14" x14ac:dyDescent="0.25">
      <c r="A1" s="47" t="s">
        <v>71</v>
      </c>
      <c r="B1" s="47"/>
      <c r="C1" s="47"/>
      <c r="D1" s="47"/>
      <c r="E1" s="47"/>
      <c r="F1" s="47"/>
      <c r="G1" s="47"/>
      <c r="H1" s="47"/>
      <c r="I1" s="47"/>
    </row>
    <row r="2" spans="1:14" ht="28.5" customHeight="1" thickBot="1" x14ac:dyDescent="0.3">
      <c r="A2" s="50" t="s">
        <v>74</v>
      </c>
      <c r="B2" s="50"/>
      <c r="C2" s="50"/>
      <c r="D2" s="50"/>
      <c r="E2" s="50"/>
      <c r="F2" s="50"/>
      <c r="G2" s="50"/>
      <c r="H2" s="50"/>
      <c r="I2" s="50"/>
    </row>
    <row r="3" spans="1:14" ht="48" thickBot="1" x14ac:dyDescent="0.3">
      <c r="A3" s="16" t="s">
        <v>35</v>
      </c>
      <c r="B3" s="16" t="s">
        <v>36</v>
      </c>
      <c r="C3" s="16" t="s">
        <v>20</v>
      </c>
      <c r="D3" s="16" t="s">
        <v>21</v>
      </c>
      <c r="E3" s="16" t="s">
        <v>22</v>
      </c>
      <c r="F3" s="16" t="s">
        <v>23</v>
      </c>
      <c r="G3" s="16" t="s">
        <v>37</v>
      </c>
      <c r="H3" s="16" t="s">
        <v>24</v>
      </c>
      <c r="I3" s="16" t="s">
        <v>25</v>
      </c>
    </row>
    <row r="4" spans="1:14" x14ac:dyDescent="0.25">
      <c r="A4" s="2">
        <v>1986</v>
      </c>
      <c r="B4" s="25">
        <v>6129.5238095238101</v>
      </c>
      <c r="C4" s="39" t="s">
        <v>38</v>
      </c>
      <c r="D4" s="39" t="s">
        <v>38</v>
      </c>
      <c r="E4" s="39" t="s">
        <v>38</v>
      </c>
      <c r="F4" s="5">
        <v>23243.665079365081</v>
      </c>
      <c r="G4" s="5">
        <v>32519.677777777782</v>
      </c>
      <c r="H4" s="39" t="s">
        <v>38</v>
      </c>
      <c r="I4" s="39" t="s">
        <v>38</v>
      </c>
      <c r="J4" s="5"/>
      <c r="K4" s="5"/>
      <c r="L4" s="5"/>
      <c r="M4" s="5"/>
      <c r="N4" s="5"/>
    </row>
    <row r="5" spans="1:14" x14ac:dyDescent="0.25">
      <c r="A5" s="2">
        <v>1987</v>
      </c>
      <c r="B5" s="39" t="s">
        <v>38</v>
      </c>
      <c r="C5" s="39" t="s">
        <v>38</v>
      </c>
      <c r="D5" s="39" t="s">
        <v>38</v>
      </c>
      <c r="E5" s="39" t="s">
        <v>38</v>
      </c>
      <c r="F5" s="39" t="s">
        <v>38</v>
      </c>
      <c r="G5" s="39" t="s">
        <v>38</v>
      </c>
      <c r="H5" s="39" t="s">
        <v>38</v>
      </c>
      <c r="I5" s="39" t="s">
        <v>38</v>
      </c>
      <c r="J5" s="5"/>
      <c r="K5" s="5"/>
      <c r="L5" s="5"/>
      <c r="M5" s="5"/>
      <c r="N5" s="5"/>
    </row>
    <row r="6" spans="1:14" x14ac:dyDescent="0.25">
      <c r="A6" s="2">
        <v>1988</v>
      </c>
      <c r="B6" s="39" t="s">
        <v>38</v>
      </c>
      <c r="C6" s="39" t="s">
        <v>38</v>
      </c>
      <c r="D6" s="39" t="s">
        <v>38</v>
      </c>
      <c r="E6" s="39" t="s">
        <v>38</v>
      </c>
      <c r="F6" s="39" t="s">
        <v>38</v>
      </c>
      <c r="G6" s="39" t="s">
        <v>38</v>
      </c>
      <c r="H6" s="39" t="s">
        <v>38</v>
      </c>
      <c r="I6" s="39" t="s">
        <v>38</v>
      </c>
      <c r="J6" s="5"/>
      <c r="K6" s="5"/>
      <c r="L6" s="5"/>
      <c r="M6" s="5"/>
      <c r="N6" s="5"/>
    </row>
    <row r="7" spans="1:14" x14ac:dyDescent="0.25">
      <c r="A7" s="2">
        <v>1989</v>
      </c>
      <c r="B7" s="25">
        <v>7711.5842245989315</v>
      </c>
      <c r="C7" s="39" t="s">
        <v>38</v>
      </c>
      <c r="D7" s="39" t="s">
        <v>38</v>
      </c>
      <c r="E7" s="5">
        <v>13743.183155080216</v>
      </c>
      <c r="F7" s="5">
        <v>20628.756684491982</v>
      </c>
      <c r="G7" s="5">
        <v>28409.175133689841</v>
      </c>
      <c r="H7" s="39" t="s">
        <v>38</v>
      </c>
      <c r="I7" s="39" t="s">
        <v>38</v>
      </c>
      <c r="J7" s="5"/>
      <c r="K7" s="5"/>
      <c r="L7" s="5"/>
      <c r="M7" s="5"/>
      <c r="N7" s="5"/>
    </row>
    <row r="8" spans="1:14" x14ac:dyDescent="0.25">
      <c r="A8" s="2">
        <v>1990</v>
      </c>
      <c r="B8" s="25">
        <v>11034.169005102041</v>
      </c>
      <c r="C8" s="39" t="s">
        <v>38</v>
      </c>
      <c r="D8" s="39" t="s">
        <v>38</v>
      </c>
      <c r="E8" s="5">
        <v>14408.697614795919</v>
      </c>
      <c r="F8" s="5">
        <v>22222.260204081635</v>
      </c>
      <c r="G8" s="5">
        <v>28245.748724489797</v>
      </c>
      <c r="H8" s="39" t="s">
        <v>38</v>
      </c>
      <c r="I8" s="39" t="s">
        <v>38</v>
      </c>
      <c r="J8" s="5"/>
      <c r="K8" s="5"/>
      <c r="L8" s="5"/>
      <c r="M8" s="5"/>
      <c r="N8" s="5"/>
    </row>
    <row r="9" spans="1:14" x14ac:dyDescent="0.25">
      <c r="A9" s="2">
        <v>1991</v>
      </c>
      <c r="B9" s="25">
        <v>11688.568840579712</v>
      </c>
      <c r="C9" s="39" t="s">
        <v>38</v>
      </c>
      <c r="D9" s="39" t="s">
        <v>38</v>
      </c>
      <c r="E9" s="5">
        <v>15062.027777777779</v>
      </c>
      <c r="F9" s="5">
        <v>20977.240338164254</v>
      </c>
      <c r="G9" s="5">
        <v>29533.3115942029</v>
      </c>
      <c r="H9" s="39" t="s">
        <v>38</v>
      </c>
      <c r="I9" s="39" t="s">
        <v>38</v>
      </c>
      <c r="J9" s="5"/>
      <c r="K9" s="5"/>
      <c r="L9" s="5"/>
      <c r="M9" s="5"/>
      <c r="N9" s="5"/>
    </row>
    <row r="10" spans="1:14" x14ac:dyDescent="0.25">
      <c r="A10" s="2">
        <v>1992</v>
      </c>
      <c r="B10" s="25">
        <v>11849.135714285714</v>
      </c>
      <c r="C10" s="39" t="s">
        <v>38</v>
      </c>
      <c r="D10" s="39" t="s">
        <v>38</v>
      </c>
      <c r="E10" s="5">
        <v>15354.457142857143</v>
      </c>
      <c r="F10" s="5">
        <v>23286.44404761905</v>
      </c>
      <c r="G10" s="5">
        <v>29873.766666666666</v>
      </c>
      <c r="H10" s="39" t="s">
        <v>38</v>
      </c>
      <c r="I10" s="39" t="s">
        <v>38</v>
      </c>
      <c r="J10" s="5"/>
      <c r="K10" s="5"/>
      <c r="L10" s="5"/>
      <c r="M10" s="5"/>
      <c r="N10" s="5"/>
    </row>
    <row r="11" spans="1:14" x14ac:dyDescent="0.25">
      <c r="A11" s="2">
        <v>1993</v>
      </c>
      <c r="B11" s="25">
        <v>11872.014018691591</v>
      </c>
      <c r="C11" s="39" t="s">
        <v>38</v>
      </c>
      <c r="D11" s="39" t="s">
        <v>38</v>
      </c>
      <c r="E11" s="5">
        <v>15345.649532710282</v>
      </c>
      <c r="F11" s="5">
        <v>24098.1960046729</v>
      </c>
      <c r="G11" s="5">
        <v>30546.564252336451</v>
      </c>
      <c r="H11" s="39" t="s">
        <v>38</v>
      </c>
      <c r="I11" s="39" t="s">
        <v>38</v>
      </c>
      <c r="J11" s="5"/>
      <c r="K11" s="5"/>
      <c r="L11" s="5"/>
      <c r="M11" s="5"/>
      <c r="N11" s="5"/>
    </row>
    <row r="12" spans="1:14" x14ac:dyDescent="0.25">
      <c r="A12" s="2">
        <v>1994</v>
      </c>
      <c r="B12" s="25">
        <v>11638.495915985997</v>
      </c>
      <c r="C12" s="39" t="s">
        <v>38</v>
      </c>
      <c r="D12" s="39" t="s">
        <v>38</v>
      </c>
      <c r="E12" s="5">
        <v>15606.21106184364</v>
      </c>
      <c r="F12" s="5">
        <v>24588.505192532088</v>
      </c>
      <c r="G12" s="5">
        <v>30235.381750291715</v>
      </c>
      <c r="H12" s="39" t="s">
        <v>38</v>
      </c>
      <c r="I12" s="39" t="s">
        <v>38</v>
      </c>
      <c r="J12" s="5"/>
      <c r="K12" s="5"/>
      <c r="L12" s="5"/>
      <c r="M12" s="5"/>
      <c r="N12" s="5"/>
    </row>
    <row r="13" spans="1:14" x14ac:dyDescent="0.25">
      <c r="A13" s="2">
        <v>1995</v>
      </c>
      <c r="B13" s="25">
        <v>11386.062785388129</v>
      </c>
      <c r="C13" s="39" t="s">
        <v>38</v>
      </c>
      <c r="D13" s="39" t="s">
        <v>38</v>
      </c>
      <c r="E13" s="5">
        <v>15276.316210045665</v>
      </c>
      <c r="F13" s="5">
        <v>24070.713470319639</v>
      </c>
      <c r="G13" s="5">
        <v>29579.150684931512</v>
      </c>
      <c r="H13" s="39" t="s">
        <v>38</v>
      </c>
      <c r="I13" s="39" t="s">
        <v>38</v>
      </c>
      <c r="J13" s="5"/>
      <c r="K13" s="5"/>
      <c r="L13" s="5"/>
      <c r="M13" s="5"/>
      <c r="N13" s="5"/>
    </row>
    <row r="14" spans="1:14" x14ac:dyDescent="0.25">
      <c r="A14" s="2">
        <v>1996</v>
      </c>
      <c r="B14" s="25">
        <v>11219.562429696287</v>
      </c>
      <c r="C14" s="39" t="s">
        <v>38</v>
      </c>
      <c r="D14" s="39" t="s">
        <v>38</v>
      </c>
      <c r="E14" s="5">
        <v>15389.569178852642</v>
      </c>
      <c r="F14" s="5">
        <v>23454.478065241845</v>
      </c>
      <c r="G14" s="5">
        <v>28929.421822272216</v>
      </c>
      <c r="H14" s="39" t="s">
        <v>38</v>
      </c>
      <c r="I14" s="39" t="s">
        <v>38</v>
      </c>
      <c r="J14" s="5"/>
      <c r="K14" s="5"/>
      <c r="L14" s="5"/>
      <c r="M14" s="5"/>
      <c r="N14" s="5"/>
    </row>
    <row r="15" spans="1:14" x14ac:dyDescent="0.25">
      <c r="A15" s="2">
        <v>1997</v>
      </c>
      <c r="B15" s="25">
        <v>10873.20907079646</v>
      </c>
      <c r="C15" s="39" t="s">
        <v>38</v>
      </c>
      <c r="D15" s="39" t="s">
        <v>38</v>
      </c>
      <c r="E15" s="5">
        <v>15345.018761061947</v>
      </c>
      <c r="F15" s="5">
        <v>22551.131725663712</v>
      </c>
      <c r="G15" s="5">
        <v>27607.378628318587</v>
      </c>
      <c r="H15" s="39" t="s">
        <v>38</v>
      </c>
      <c r="I15" s="39" t="s">
        <v>38</v>
      </c>
      <c r="J15" s="5"/>
      <c r="K15" s="5"/>
      <c r="L15" s="5"/>
      <c r="M15" s="5"/>
      <c r="N15" s="5"/>
    </row>
    <row r="16" spans="1:14" x14ac:dyDescent="0.25">
      <c r="A16" s="2">
        <v>1998</v>
      </c>
      <c r="B16" s="25">
        <v>10713.155531215774</v>
      </c>
      <c r="C16" s="39" t="s">
        <v>38</v>
      </c>
      <c r="D16" s="39" t="s">
        <v>38</v>
      </c>
      <c r="E16" s="5">
        <v>15473.962716319827</v>
      </c>
      <c r="F16" s="5">
        <v>22519.320799561887</v>
      </c>
      <c r="G16" s="5">
        <v>27862.029090909095</v>
      </c>
      <c r="H16" s="39" t="s">
        <v>38</v>
      </c>
      <c r="I16" s="39" t="s">
        <v>38</v>
      </c>
      <c r="J16" s="5"/>
      <c r="K16" s="5"/>
      <c r="L16" s="5"/>
      <c r="M16" s="5"/>
      <c r="N16" s="5"/>
    </row>
    <row r="17" spans="1:14" x14ac:dyDescent="0.25">
      <c r="A17" s="2">
        <v>1999</v>
      </c>
      <c r="B17" s="25">
        <v>10778.048439181915</v>
      </c>
      <c r="C17" s="39" t="s">
        <v>38</v>
      </c>
      <c r="D17" s="39" t="s">
        <v>38</v>
      </c>
      <c r="E17" s="5">
        <v>15503.208611410118</v>
      </c>
      <c r="F17" s="5">
        <v>22441.51451022605</v>
      </c>
      <c r="G17" s="5">
        <v>27746.053240043053</v>
      </c>
      <c r="H17" s="39" t="s">
        <v>38</v>
      </c>
      <c r="I17" s="39" t="s">
        <v>38</v>
      </c>
      <c r="J17" s="5"/>
      <c r="K17" s="5"/>
      <c r="L17" s="5"/>
      <c r="M17" s="5"/>
      <c r="N17" s="5"/>
    </row>
    <row r="18" spans="1:14" x14ac:dyDescent="0.25">
      <c r="A18" s="2">
        <v>2000</v>
      </c>
      <c r="B18" s="25">
        <v>10595.113207547171</v>
      </c>
      <c r="C18" s="39" t="s">
        <v>38</v>
      </c>
      <c r="D18" s="39" t="s">
        <v>38</v>
      </c>
      <c r="E18" s="5">
        <v>15328.575324947591</v>
      </c>
      <c r="F18" s="5">
        <v>21841.787085953878</v>
      </c>
      <c r="G18" s="5">
        <v>27466.439559748425</v>
      </c>
      <c r="H18" s="39" t="s">
        <v>38</v>
      </c>
      <c r="I18" s="39" t="s">
        <v>38</v>
      </c>
      <c r="J18" s="5"/>
      <c r="K18" s="5"/>
      <c r="L18" s="5"/>
      <c r="M18" s="5"/>
      <c r="N18" s="5"/>
    </row>
    <row r="19" spans="1:14" x14ac:dyDescent="0.25">
      <c r="A19" s="2">
        <v>2001</v>
      </c>
      <c r="B19" s="25">
        <v>10553.987075664623</v>
      </c>
      <c r="C19" s="39" t="s">
        <v>38</v>
      </c>
      <c r="D19" s="39" t="s">
        <v>38</v>
      </c>
      <c r="E19" s="5">
        <v>15325.034018404911</v>
      </c>
      <c r="F19" s="5">
        <v>21909.940552147244</v>
      </c>
      <c r="G19" s="5">
        <v>27835.041922290391</v>
      </c>
      <c r="H19" s="39" t="s">
        <v>38</v>
      </c>
      <c r="I19" s="39" t="s">
        <v>38</v>
      </c>
      <c r="J19" s="5"/>
      <c r="K19" s="5"/>
      <c r="L19" s="5"/>
      <c r="M19" s="5"/>
      <c r="N19" s="5"/>
    </row>
    <row r="20" spans="1:14" x14ac:dyDescent="0.25">
      <c r="A20" s="2">
        <v>2002</v>
      </c>
      <c r="B20" s="25">
        <v>10706.286</v>
      </c>
      <c r="C20" s="39" t="s">
        <v>38</v>
      </c>
      <c r="D20" s="39" t="s">
        <v>38</v>
      </c>
      <c r="E20" s="5">
        <v>15381.702110000002</v>
      </c>
      <c r="F20" s="5">
        <v>22204.07128</v>
      </c>
      <c r="G20" s="5">
        <v>28385.784919999995</v>
      </c>
      <c r="H20" s="39" t="s">
        <v>38</v>
      </c>
      <c r="I20" s="39" t="s">
        <v>38</v>
      </c>
      <c r="J20" s="5"/>
      <c r="K20" s="5"/>
      <c r="L20" s="5"/>
      <c r="M20" s="5"/>
      <c r="N20" s="5"/>
    </row>
    <row r="21" spans="1:14" x14ac:dyDescent="0.25">
      <c r="A21" s="2">
        <v>2003</v>
      </c>
      <c r="B21" s="25">
        <v>10578.173287937743</v>
      </c>
      <c r="C21" s="39" t="s">
        <v>38</v>
      </c>
      <c r="D21" s="39" t="s">
        <v>38</v>
      </c>
      <c r="E21" s="5">
        <v>15203.625690661476</v>
      </c>
      <c r="F21" s="5">
        <v>22023.390972762645</v>
      </c>
      <c r="G21" s="5">
        <v>28272.227334630348</v>
      </c>
      <c r="H21" s="39" t="s">
        <v>38</v>
      </c>
      <c r="I21" s="39" t="s">
        <v>38</v>
      </c>
      <c r="J21" s="5"/>
      <c r="K21" s="5"/>
      <c r="L21" s="5"/>
      <c r="M21" s="5"/>
      <c r="N21" s="5"/>
    </row>
    <row r="22" spans="1:14" x14ac:dyDescent="0.25">
      <c r="A22" s="2">
        <v>2004</v>
      </c>
      <c r="B22" s="25">
        <v>10586.820439350526</v>
      </c>
      <c r="C22" s="39" t="s">
        <v>38</v>
      </c>
      <c r="D22" s="39" t="s">
        <v>38</v>
      </c>
      <c r="E22" s="5">
        <v>15221.186103151862</v>
      </c>
      <c r="F22" s="5">
        <v>22094.167144221585</v>
      </c>
      <c r="G22" s="5">
        <v>28504.625998089774</v>
      </c>
      <c r="H22" s="39" t="s">
        <v>38</v>
      </c>
      <c r="I22" s="39" t="s">
        <v>38</v>
      </c>
      <c r="J22" s="5"/>
      <c r="K22" s="5"/>
      <c r="L22" s="5"/>
      <c r="M22" s="5"/>
      <c r="N22" s="5"/>
    </row>
    <row r="23" spans="1:14" x14ac:dyDescent="0.25">
      <c r="A23" s="2">
        <v>2005</v>
      </c>
      <c r="B23" s="25">
        <v>10446.470093457945</v>
      </c>
      <c r="C23" s="39" t="s">
        <v>38</v>
      </c>
      <c r="D23" s="39" t="s">
        <v>38</v>
      </c>
      <c r="E23" s="5">
        <v>15124.35940186916</v>
      </c>
      <c r="F23" s="5">
        <v>23149.991252336447</v>
      </c>
      <c r="G23" s="5">
        <v>31133.398130841124</v>
      </c>
      <c r="H23" s="39" t="s">
        <v>38</v>
      </c>
      <c r="I23" s="39" t="s">
        <v>38</v>
      </c>
      <c r="J23" s="5"/>
      <c r="K23" s="5"/>
      <c r="L23" s="5"/>
      <c r="M23" s="5"/>
      <c r="N23" s="5"/>
    </row>
    <row r="24" spans="1:14" x14ac:dyDescent="0.25">
      <c r="A24" s="2">
        <v>2006</v>
      </c>
      <c r="B24" s="25">
        <v>10367.121778185152</v>
      </c>
      <c r="C24" s="39" t="s">
        <v>38</v>
      </c>
      <c r="D24" s="39" t="s">
        <v>38</v>
      </c>
      <c r="E24" s="5">
        <v>15186.334867094411</v>
      </c>
      <c r="F24" s="5">
        <v>24382.057451879013</v>
      </c>
      <c r="G24" s="5">
        <v>31919.698900091662</v>
      </c>
      <c r="H24" s="39" t="s">
        <v>38</v>
      </c>
      <c r="I24" s="39" t="s">
        <v>38</v>
      </c>
      <c r="J24" s="5"/>
      <c r="K24" s="5"/>
      <c r="L24" s="5"/>
      <c r="M24" s="5"/>
      <c r="N24" s="5"/>
    </row>
    <row r="25" spans="1:14" x14ac:dyDescent="0.25">
      <c r="A25" s="2">
        <v>2007</v>
      </c>
      <c r="B25" s="25">
        <v>10244.870977578476</v>
      </c>
      <c r="C25" s="39" t="s">
        <v>38</v>
      </c>
      <c r="D25" s="39" t="s">
        <v>38</v>
      </c>
      <c r="E25" s="5">
        <v>15151.585022421525</v>
      </c>
      <c r="F25" s="5">
        <v>24629.763892376683</v>
      </c>
      <c r="G25" s="5">
        <v>31587.628251121077</v>
      </c>
      <c r="H25" s="39" t="s">
        <v>38</v>
      </c>
      <c r="I25" s="39" t="s">
        <v>38</v>
      </c>
      <c r="J25" s="5"/>
      <c r="K25" s="5"/>
      <c r="L25" s="5"/>
      <c r="M25" s="5"/>
      <c r="N25" s="5"/>
    </row>
    <row r="26" spans="1:14" x14ac:dyDescent="0.25">
      <c r="A26" s="2">
        <v>2008</v>
      </c>
      <c r="B26" s="25">
        <v>10073.468133216478</v>
      </c>
      <c r="C26" s="39" t="s">
        <v>38</v>
      </c>
      <c r="D26" s="39" t="s">
        <v>38</v>
      </c>
      <c r="E26" s="5">
        <v>14989.971402278703</v>
      </c>
      <c r="F26" s="5">
        <v>24299.058773006138</v>
      </c>
      <c r="G26" s="5">
        <v>31213.27444347064</v>
      </c>
      <c r="H26" s="39" t="s">
        <v>38</v>
      </c>
      <c r="I26" s="39" t="s">
        <v>38</v>
      </c>
      <c r="J26" s="5"/>
      <c r="K26" s="5"/>
      <c r="L26" s="5"/>
      <c r="M26" s="5"/>
      <c r="N26" s="5"/>
    </row>
    <row r="27" spans="1:14" x14ac:dyDescent="0.25">
      <c r="A27" s="2">
        <v>2009</v>
      </c>
      <c r="B27" s="25">
        <v>10284.097902097901</v>
      </c>
      <c r="C27" s="39" t="s">
        <v>38</v>
      </c>
      <c r="D27" s="39" t="s">
        <v>38</v>
      </c>
      <c r="E27" s="5">
        <v>15303.699702797203</v>
      </c>
      <c r="F27" s="5">
        <v>24730.583164335661</v>
      </c>
      <c r="G27" s="5">
        <v>31805.879370629369</v>
      </c>
      <c r="H27" s="39" t="s">
        <v>38</v>
      </c>
      <c r="I27" s="39" t="s">
        <v>38</v>
      </c>
      <c r="J27" s="5"/>
      <c r="K27" s="5"/>
      <c r="L27" s="5"/>
      <c r="M27" s="5"/>
      <c r="N27" s="5"/>
    </row>
    <row r="28" spans="1:14" x14ac:dyDescent="0.25">
      <c r="A28" s="2">
        <v>2010</v>
      </c>
      <c r="B28" s="25">
        <v>10156.670935622318</v>
      </c>
      <c r="C28" s="39" t="s">
        <v>38</v>
      </c>
      <c r="D28" s="39" t="s">
        <v>38</v>
      </c>
      <c r="E28" s="5">
        <v>15103.952317596566</v>
      </c>
      <c r="F28" s="5">
        <v>24458.81642918455</v>
      </c>
      <c r="G28" s="5">
        <v>31477.59208583691</v>
      </c>
      <c r="H28" s="39" t="s">
        <v>38</v>
      </c>
      <c r="I28" s="39" t="s">
        <v>38</v>
      </c>
      <c r="J28" s="5"/>
      <c r="K28" s="5"/>
      <c r="L28" s="5"/>
      <c r="M28" s="5"/>
      <c r="N28" s="5"/>
    </row>
    <row r="29" spans="1:14" x14ac:dyDescent="0.25">
      <c r="A29" s="2">
        <v>2011</v>
      </c>
      <c r="B29" s="25">
        <v>10144.48331943286</v>
      </c>
      <c r="C29" s="39" t="s">
        <v>38</v>
      </c>
      <c r="D29" s="39" t="s">
        <v>38</v>
      </c>
      <c r="E29" s="5">
        <v>15017.565938281901</v>
      </c>
      <c r="F29" s="5">
        <v>24209.478315262717</v>
      </c>
      <c r="G29" s="5">
        <v>31229.173594662214</v>
      </c>
      <c r="H29" s="39" t="s">
        <v>38</v>
      </c>
      <c r="I29" s="39" t="s">
        <v>38</v>
      </c>
      <c r="J29" s="5"/>
      <c r="K29" s="5"/>
      <c r="L29" s="5"/>
      <c r="M29" s="5"/>
      <c r="N29" s="5"/>
    </row>
    <row r="30" spans="1:14" x14ac:dyDescent="0.25">
      <c r="A30" s="2">
        <v>2012</v>
      </c>
      <c r="B30" s="25">
        <v>10884.878389482334</v>
      </c>
      <c r="C30" s="39" t="s">
        <v>38</v>
      </c>
      <c r="D30" s="39" t="s">
        <v>38</v>
      </c>
      <c r="E30" s="5">
        <v>15808.391947411668</v>
      </c>
      <c r="F30" s="5">
        <v>25114.678718159408</v>
      </c>
      <c r="G30" s="5">
        <v>32509.20377978636</v>
      </c>
      <c r="H30" s="39" t="s">
        <v>38</v>
      </c>
      <c r="I30" s="39" t="s">
        <v>38</v>
      </c>
      <c r="J30" s="5"/>
      <c r="K30" s="5"/>
      <c r="L30" s="5"/>
      <c r="M30" s="5"/>
      <c r="N30" s="5"/>
    </row>
    <row r="31" spans="1:14" x14ac:dyDescent="0.25">
      <c r="A31" s="2">
        <v>2013</v>
      </c>
      <c r="B31" s="25">
        <v>11060.512328990228</v>
      </c>
      <c r="C31" s="39" t="s">
        <v>38</v>
      </c>
      <c r="D31" s="39" t="s">
        <v>38</v>
      </c>
      <c r="E31" s="5">
        <v>16050.390822475571</v>
      </c>
      <c r="F31" s="5">
        <v>25436.088762214986</v>
      </c>
      <c r="G31" s="5">
        <v>32973.913094462536</v>
      </c>
      <c r="H31" s="39" t="s">
        <v>38</v>
      </c>
      <c r="I31" s="39" t="s">
        <v>38</v>
      </c>
      <c r="J31" s="5"/>
      <c r="K31" s="5"/>
      <c r="L31" s="5"/>
      <c r="M31" s="5"/>
      <c r="N31" s="5"/>
    </row>
    <row r="32" spans="1:14" x14ac:dyDescent="0.25">
      <c r="A32" s="2">
        <v>2014</v>
      </c>
      <c r="B32" s="25">
        <v>11086.935303514378</v>
      </c>
      <c r="C32" s="39" t="s">
        <v>38</v>
      </c>
      <c r="D32" s="39" t="s">
        <v>38</v>
      </c>
      <c r="E32" s="5">
        <v>15903.654153354633</v>
      </c>
      <c r="F32" s="5">
        <v>25188.817891373805</v>
      </c>
      <c r="G32" s="5">
        <v>32686.346645367415</v>
      </c>
      <c r="H32" s="39" t="s">
        <v>38</v>
      </c>
      <c r="I32" s="39" t="s">
        <v>38</v>
      </c>
      <c r="J32" s="5"/>
      <c r="K32" s="5"/>
      <c r="L32" s="5"/>
      <c r="M32" s="5"/>
      <c r="N32" s="5"/>
    </row>
    <row r="33" spans="1:14" x14ac:dyDescent="0.25">
      <c r="A33" s="2">
        <v>2015</v>
      </c>
      <c r="B33" s="25">
        <v>11174.034755134282</v>
      </c>
      <c r="C33" s="39" t="s">
        <v>38</v>
      </c>
      <c r="D33" s="39" t="s">
        <v>38</v>
      </c>
      <c r="E33" s="5">
        <v>15899.360189573461</v>
      </c>
      <c r="F33" s="5">
        <v>26061.733017377566</v>
      </c>
      <c r="G33" s="5">
        <v>34505.805687203792</v>
      </c>
      <c r="H33" s="39" t="s">
        <v>38</v>
      </c>
      <c r="I33" s="39" t="s">
        <v>38</v>
      </c>
      <c r="J33" s="5"/>
      <c r="K33" s="5"/>
      <c r="L33" s="5"/>
      <c r="M33" s="5"/>
      <c r="N33" s="5"/>
    </row>
    <row r="34" spans="1:14" x14ac:dyDescent="0.25">
      <c r="A34" s="2">
        <v>2016</v>
      </c>
      <c r="B34" s="25">
        <v>11219.140965732086</v>
      </c>
      <c r="C34" s="39" t="s">
        <v>38</v>
      </c>
      <c r="D34" s="39" t="s">
        <v>38</v>
      </c>
      <c r="E34" s="5">
        <v>15847.985848909657</v>
      </c>
      <c r="F34" s="5">
        <v>26387.449626168222</v>
      </c>
      <c r="G34" s="5">
        <v>35667.996214953266</v>
      </c>
      <c r="H34" s="39" t="s">
        <v>38</v>
      </c>
      <c r="I34" s="39" t="s">
        <v>38</v>
      </c>
      <c r="J34" s="5"/>
      <c r="K34" s="5"/>
      <c r="L34" s="5"/>
      <c r="M34" s="5"/>
      <c r="N34" s="5"/>
    </row>
    <row r="35" spans="1:14" x14ac:dyDescent="0.25">
      <c r="A35" s="2">
        <v>2017</v>
      </c>
      <c r="B35" s="25">
        <v>11207.474693251534</v>
      </c>
      <c r="C35" s="39" t="s">
        <v>38</v>
      </c>
      <c r="D35" s="39" t="s">
        <v>38</v>
      </c>
      <c r="E35" s="5">
        <v>15721.521725460123</v>
      </c>
      <c r="F35" s="5">
        <v>26573.177914110427</v>
      </c>
      <c r="G35" s="5">
        <v>36593.595582822083</v>
      </c>
      <c r="H35" s="39" t="s">
        <v>38</v>
      </c>
      <c r="I35" s="39" t="s">
        <v>38</v>
      </c>
      <c r="J35" s="5"/>
      <c r="K35" s="5"/>
      <c r="L35" s="5"/>
      <c r="M35" s="5"/>
      <c r="N35" s="5"/>
    </row>
    <row r="36" spans="1:14" x14ac:dyDescent="0.25">
      <c r="A36" s="2">
        <v>2018</v>
      </c>
      <c r="B36" s="25">
        <v>11241.28935532234</v>
      </c>
      <c r="C36" s="39" t="s">
        <v>38</v>
      </c>
      <c r="D36" s="39" t="s">
        <v>38</v>
      </c>
      <c r="E36" s="5">
        <v>16465.473538230886</v>
      </c>
      <c r="F36" s="5">
        <v>26374.211769115445</v>
      </c>
      <c r="G36" s="5">
        <v>36731.347181409299</v>
      </c>
      <c r="H36" s="39" t="s">
        <v>38</v>
      </c>
      <c r="I36" s="39" t="s">
        <v>38</v>
      </c>
      <c r="J36" s="5"/>
      <c r="K36" s="5"/>
      <c r="L36" s="5"/>
      <c r="M36" s="5"/>
      <c r="N36" s="5"/>
    </row>
    <row r="37" spans="1:14" x14ac:dyDescent="0.25">
      <c r="A37" s="2">
        <v>2019</v>
      </c>
      <c r="B37" s="39" t="s">
        <v>38</v>
      </c>
      <c r="C37" s="5">
        <v>14699.279779411765</v>
      </c>
      <c r="D37" s="39" t="s">
        <v>38</v>
      </c>
      <c r="E37" s="5">
        <v>16634.504529411766</v>
      </c>
      <c r="F37" s="5">
        <v>26455.036029411764</v>
      </c>
      <c r="G37" s="39" t="s">
        <v>38</v>
      </c>
      <c r="H37" s="5">
        <v>44526.661500000002</v>
      </c>
      <c r="I37" s="39" t="s">
        <v>38</v>
      </c>
      <c r="J37" s="5"/>
      <c r="K37" s="5"/>
      <c r="L37" s="5"/>
      <c r="M37" s="5"/>
      <c r="N37" s="5"/>
    </row>
    <row r="38" spans="1:14" x14ac:dyDescent="0.25">
      <c r="A38" s="2">
        <v>2020</v>
      </c>
      <c r="B38" s="39" t="s">
        <v>38</v>
      </c>
      <c r="C38" s="5">
        <v>15273.849430656934</v>
      </c>
      <c r="D38" s="39" t="s">
        <v>38</v>
      </c>
      <c r="E38" s="5">
        <v>17280.554299270072</v>
      </c>
      <c r="F38" s="5">
        <v>28065.305474452554</v>
      </c>
      <c r="G38" s="39" t="s">
        <v>38</v>
      </c>
      <c r="H38" s="5">
        <v>47616.957401459847</v>
      </c>
      <c r="I38" s="39" t="s">
        <v>38</v>
      </c>
      <c r="J38" s="5"/>
      <c r="K38" s="5"/>
      <c r="L38" s="5"/>
      <c r="M38" s="5"/>
      <c r="N38" s="5"/>
    </row>
    <row r="39" spans="1:14" x14ac:dyDescent="0.25">
      <c r="A39" s="2">
        <v>2021</v>
      </c>
      <c r="B39" s="39" t="s">
        <v>38</v>
      </c>
      <c r="C39" s="5">
        <v>14735.212909604521</v>
      </c>
      <c r="D39" s="39" t="s">
        <v>38</v>
      </c>
      <c r="E39" s="5">
        <v>16730.372909604521</v>
      </c>
      <c r="F39" s="5">
        <v>27875.129590395482</v>
      </c>
      <c r="G39" s="39" t="s">
        <v>38</v>
      </c>
      <c r="H39" s="5">
        <v>45065.021991525427</v>
      </c>
      <c r="I39" s="39" t="s">
        <v>38</v>
      </c>
      <c r="J39" s="5"/>
      <c r="K39" s="5"/>
      <c r="L39" s="5"/>
      <c r="M39" s="5"/>
      <c r="N39" s="5"/>
    </row>
    <row r="40" spans="1:14" x14ac:dyDescent="0.25">
      <c r="A40" s="2">
        <v>2022</v>
      </c>
      <c r="B40" s="39" t="s">
        <v>38</v>
      </c>
      <c r="C40" s="21">
        <v>15409.026931216933</v>
      </c>
      <c r="D40" s="21">
        <v>22255.69438492064</v>
      </c>
      <c r="E40" s="21">
        <v>17404.186931216933</v>
      </c>
      <c r="F40" s="21">
        <v>27364.173611111113</v>
      </c>
      <c r="G40" s="39" t="s">
        <v>38</v>
      </c>
      <c r="H40" s="21">
        <v>46208.160145502654</v>
      </c>
      <c r="I40" s="21">
        <v>48746.623683862439</v>
      </c>
      <c r="J40" s="5"/>
      <c r="K40" s="5"/>
      <c r="L40" s="5"/>
      <c r="M40" s="5"/>
    </row>
    <row r="41" spans="1:14" x14ac:dyDescent="0.25">
      <c r="A41" s="2">
        <v>2023</v>
      </c>
      <c r="B41" s="39" t="s">
        <v>38</v>
      </c>
      <c r="C41" s="21">
        <v>14834.642017823042</v>
      </c>
      <c r="D41" s="21">
        <v>27006.189318905159</v>
      </c>
      <c r="E41" s="21">
        <v>16506.721782304267</v>
      </c>
      <c r="F41" s="21">
        <v>27116.412476129855</v>
      </c>
      <c r="G41" s="39" t="s">
        <v>38</v>
      </c>
      <c r="H41" s="21">
        <v>45761.148058561434</v>
      </c>
      <c r="I41" s="21">
        <v>48950.378605983453</v>
      </c>
      <c r="J41" s="5"/>
      <c r="K41" s="5"/>
      <c r="L41" s="5"/>
      <c r="M41" s="5"/>
    </row>
    <row r="42" spans="1:14" ht="15.75" thickBot="1" x14ac:dyDescent="0.3">
      <c r="A42" s="2">
        <v>2024</v>
      </c>
      <c r="B42" s="39" t="s">
        <v>38</v>
      </c>
      <c r="C42" s="21">
        <v>15094.261699999999</v>
      </c>
      <c r="D42" s="5">
        <v>26341.440000000002</v>
      </c>
      <c r="E42" s="21">
        <v>17068.330000000002</v>
      </c>
      <c r="F42" s="21">
        <v>27644</v>
      </c>
      <c r="G42" s="39" t="s">
        <v>38</v>
      </c>
      <c r="H42" s="21">
        <v>46401.403999999995</v>
      </c>
      <c r="I42" s="21">
        <v>48423.31</v>
      </c>
      <c r="J42" s="5"/>
      <c r="K42" s="5"/>
      <c r="L42" s="5"/>
      <c r="M42" s="5"/>
    </row>
    <row r="43" spans="1:14" x14ac:dyDescent="0.25">
      <c r="A43" s="11"/>
      <c r="B43" s="11"/>
      <c r="C43" s="12"/>
      <c r="D43" s="12"/>
      <c r="E43" s="12"/>
      <c r="F43" s="12"/>
      <c r="G43" s="12"/>
      <c r="H43" s="12"/>
      <c r="I43" s="12"/>
    </row>
    <row r="44" spans="1:14" ht="48.75" customHeight="1" x14ac:dyDescent="0.25">
      <c r="A44" s="45" t="s">
        <v>66</v>
      </c>
      <c r="B44" s="45"/>
      <c r="C44" s="45"/>
      <c r="D44" s="45"/>
      <c r="E44" s="45"/>
      <c r="F44" s="45"/>
      <c r="G44" s="45"/>
      <c r="H44" s="45"/>
      <c r="I44" s="45"/>
    </row>
    <row r="45" spans="1:14" ht="51.75" customHeight="1" x14ac:dyDescent="0.25">
      <c r="A45" s="45" t="s">
        <v>67</v>
      </c>
      <c r="B45" s="45"/>
      <c r="C45" s="45"/>
      <c r="D45" s="45"/>
      <c r="E45" s="45"/>
      <c r="F45" s="45"/>
      <c r="G45" s="45"/>
      <c r="H45" s="45"/>
      <c r="I45" s="45"/>
    </row>
    <row r="46" spans="1:14" x14ac:dyDescent="0.25">
      <c r="A46" s="46" t="s">
        <v>10</v>
      </c>
      <c r="B46" s="46"/>
      <c r="C46" s="46"/>
      <c r="D46" s="46"/>
      <c r="E46" s="46"/>
      <c r="F46" s="46"/>
      <c r="G46" s="46"/>
      <c r="H46" s="46"/>
      <c r="I46"/>
    </row>
  </sheetData>
  <mergeCells count="5">
    <mergeCell ref="A46:H46"/>
    <mergeCell ref="A1:I1"/>
    <mergeCell ref="A2:I2"/>
    <mergeCell ref="A44:I44"/>
    <mergeCell ref="A45:I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33B7-0D1E-4E41-A286-B06C796B869B}">
  <dimension ref="A1:I46"/>
  <sheetViews>
    <sheetView workbookViewId="0">
      <pane ySplit="3" topLeftCell="A31" activePane="bottomLeft" state="frozen"/>
      <selection pane="bottomLeft" activeCell="H42" sqref="H42:I42"/>
    </sheetView>
  </sheetViews>
  <sheetFormatPr defaultColWidth="8.85546875" defaultRowHeight="15" x14ac:dyDescent="0.25"/>
  <cols>
    <col min="1" max="1" width="8.7109375" customWidth="1"/>
    <col min="2" max="9" width="18.7109375" customWidth="1"/>
  </cols>
  <sheetData>
    <row r="1" spans="1:9" x14ac:dyDescent="0.25">
      <c r="A1" s="47" t="s">
        <v>39</v>
      </c>
      <c r="B1" s="47"/>
      <c r="C1" s="47"/>
      <c r="D1" s="47"/>
      <c r="E1" s="47"/>
      <c r="F1" s="47"/>
      <c r="G1" s="47"/>
      <c r="H1" s="47"/>
      <c r="I1" s="47"/>
    </row>
    <row r="2" spans="1:9" ht="29.25" customHeight="1" thickBot="1" x14ac:dyDescent="0.3">
      <c r="A2" s="50" t="s">
        <v>72</v>
      </c>
      <c r="B2" s="50"/>
      <c r="C2" s="50"/>
      <c r="D2" s="50"/>
      <c r="E2" s="50"/>
      <c r="F2" s="50"/>
      <c r="G2" s="50"/>
      <c r="H2" s="50"/>
      <c r="I2" s="50"/>
    </row>
    <row r="3" spans="1:9" ht="49.5" customHeight="1" thickBot="1" x14ac:dyDescent="0.3">
      <c r="A3" s="16" t="s">
        <v>35</v>
      </c>
      <c r="B3" s="16" t="s">
        <v>36</v>
      </c>
      <c r="C3" s="16" t="s">
        <v>20</v>
      </c>
      <c r="D3" s="16" t="s">
        <v>21</v>
      </c>
      <c r="E3" s="16" t="s">
        <v>22</v>
      </c>
      <c r="F3" s="16" t="s">
        <v>23</v>
      </c>
      <c r="G3" s="16" t="s">
        <v>37</v>
      </c>
      <c r="H3" s="16" t="s">
        <v>24</v>
      </c>
      <c r="I3" s="16" t="s">
        <v>25</v>
      </c>
    </row>
    <row r="4" spans="1:9" x14ac:dyDescent="0.25">
      <c r="A4" s="2">
        <v>1986</v>
      </c>
      <c r="B4" s="5">
        <v>2400</v>
      </c>
      <c r="C4" s="39" t="s">
        <v>38</v>
      </c>
      <c r="D4" s="39" t="s">
        <v>38</v>
      </c>
      <c r="E4" s="39" t="s">
        <v>38</v>
      </c>
      <c r="F4" s="5">
        <v>9101</v>
      </c>
      <c r="G4" s="5">
        <v>12733</v>
      </c>
      <c r="H4" s="39" t="s">
        <v>38</v>
      </c>
      <c r="I4" s="39" t="s">
        <v>38</v>
      </c>
    </row>
    <row r="5" spans="1:9" x14ac:dyDescent="0.25">
      <c r="A5" s="2">
        <v>1987</v>
      </c>
      <c r="B5" s="39" t="s">
        <v>38</v>
      </c>
      <c r="C5" s="39" t="s">
        <v>38</v>
      </c>
      <c r="D5" s="39" t="s">
        <v>38</v>
      </c>
      <c r="E5" s="39" t="s">
        <v>38</v>
      </c>
      <c r="F5" s="39" t="s">
        <v>38</v>
      </c>
      <c r="G5" s="39" t="s">
        <v>38</v>
      </c>
      <c r="H5" s="39" t="s">
        <v>38</v>
      </c>
      <c r="I5" s="39" t="s">
        <v>38</v>
      </c>
    </row>
    <row r="6" spans="1:9" x14ac:dyDescent="0.25">
      <c r="A6" s="2">
        <v>1988</v>
      </c>
      <c r="B6" s="39" t="s">
        <v>38</v>
      </c>
      <c r="C6" s="39" t="s">
        <v>38</v>
      </c>
      <c r="D6" s="39" t="s">
        <v>38</v>
      </c>
      <c r="E6" s="39" t="s">
        <v>38</v>
      </c>
      <c r="F6" s="39" t="s">
        <v>38</v>
      </c>
      <c r="G6" s="39" t="s">
        <v>38</v>
      </c>
      <c r="H6" s="39" t="s">
        <v>38</v>
      </c>
      <c r="I6" s="39" t="s">
        <v>38</v>
      </c>
    </row>
    <row r="7" spans="1:9" x14ac:dyDescent="0.25">
      <c r="A7" s="2">
        <v>1989</v>
      </c>
      <c r="B7" s="5">
        <v>3585</v>
      </c>
      <c r="C7" s="39" t="s">
        <v>38</v>
      </c>
      <c r="D7" s="39" t="s">
        <v>38</v>
      </c>
      <c r="E7" s="5">
        <v>6389</v>
      </c>
      <c r="F7" s="5">
        <v>9590</v>
      </c>
      <c r="G7" s="5">
        <v>13207</v>
      </c>
      <c r="H7" s="39" t="s">
        <v>38</v>
      </c>
      <c r="I7" s="39" t="s">
        <v>38</v>
      </c>
    </row>
    <row r="8" spans="1:9" x14ac:dyDescent="0.25">
      <c r="A8" s="2">
        <v>1990</v>
      </c>
      <c r="B8" s="5">
        <v>5376.5</v>
      </c>
      <c r="C8" s="39" t="s">
        <v>38</v>
      </c>
      <c r="D8" s="39" t="s">
        <v>38</v>
      </c>
      <c r="E8" s="5">
        <v>7020.77</v>
      </c>
      <c r="F8" s="5">
        <v>10828</v>
      </c>
      <c r="G8" s="5">
        <v>13763</v>
      </c>
      <c r="H8" s="39" t="s">
        <v>38</v>
      </c>
      <c r="I8" s="39" t="s">
        <v>38</v>
      </c>
    </row>
    <row r="9" spans="1:9" x14ac:dyDescent="0.25">
      <c r="A9" s="2">
        <v>1991</v>
      </c>
      <c r="B9" s="5">
        <v>6015</v>
      </c>
      <c r="C9" s="39" t="s">
        <v>38</v>
      </c>
      <c r="D9" s="39" t="s">
        <v>38</v>
      </c>
      <c r="E9" s="5">
        <v>7751</v>
      </c>
      <c r="F9" s="5">
        <v>10795</v>
      </c>
      <c r="G9" s="5">
        <v>15198</v>
      </c>
      <c r="H9" s="39" t="s">
        <v>38</v>
      </c>
      <c r="I9" s="39" t="s">
        <v>38</v>
      </c>
    </row>
    <row r="10" spans="1:9" x14ac:dyDescent="0.25">
      <c r="A10" s="2">
        <v>1992</v>
      </c>
      <c r="B10" s="5">
        <v>6186</v>
      </c>
      <c r="C10" s="39" t="s">
        <v>38</v>
      </c>
      <c r="D10" s="39" t="s">
        <v>38</v>
      </c>
      <c r="E10" s="5">
        <v>8016</v>
      </c>
      <c r="F10" s="5">
        <v>12157</v>
      </c>
      <c r="G10" s="5">
        <v>15596</v>
      </c>
      <c r="H10" s="39" t="s">
        <v>38</v>
      </c>
      <c r="I10" s="39" t="s">
        <v>38</v>
      </c>
    </row>
    <row r="11" spans="1:9" x14ac:dyDescent="0.25">
      <c r="A11" s="2">
        <v>1993</v>
      </c>
      <c r="B11" s="5">
        <v>6316</v>
      </c>
      <c r="C11" s="39" t="s">
        <v>38</v>
      </c>
      <c r="D11" s="39" t="s">
        <v>38</v>
      </c>
      <c r="E11" s="5">
        <v>8164</v>
      </c>
      <c r="F11" s="5">
        <v>12820.42</v>
      </c>
      <c r="G11" s="5">
        <v>16251</v>
      </c>
      <c r="H11" s="39" t="s">
        <v>38</v>
      </c>
      <c r="I11" s="39" t="s">
        <v>38</v>
      </c>
    </row>
    <row r="12" spans="1:9" x14ac:dyDescent="0.25">
      <c r="A12" s="2">
        <v>1994</v>
      </c>
      <c r="B12" s="5">
        <v>6199</v>
      </c>
      <c r="C12" s="39" t="s">
        <v>38</v>
      </c>
      <c r="D12" s="39" t="s">
        <v>38</v>
      </c>
      <c r="E12" s="5">
        <v>8312.32</v>
      </c>
      <c r="F12" s="5">
        <v>13096.55</v>
      </c>
      <c r="G12" s="5">
        <v>16104.24</v>
      </c>
      <c r="H12" s="39" t="s">
        <v>38</v>
      </c>
      <c r="I12" s="39" t="s">
        <v>38</v>
      </c>
    </row>
    <row r="13" spans="1:9" x14ac:dyDescent="0.25">
      <c r="A13" s="2">
        <v>1995</v>
      </c>
      <c r="B13" s="5">
        <v>6199</v>
      </c>
      <c r="C13" s="39" t="s">
        <v>38</v>
      </c>
      <c r="D13" s="39" t="s">
        <v>38</v>
      </c>
      <c r="E13" s="5">
        <v>8317</v>
      </c>
      <c r="F13" s="5">
        <v>13105</v>
      </c>
      <c r="G13" s="5">
        <v>16104</v>
      </c>
      <c r="H13" s="39" t="s">
        <v>38</v>
      </c>
      <c r="I13" s="39" t="s">
        <v>38</v>
      </c>
    </row>
    <row r="14" spans="1:9" x14ac:dyDescent="0.25">
      <c r="A14" s="2">
        <v>1996</v>
      </c>
      <c r="B14" s="5">
        <v>6199</v>
      </c>
      <c r="C14" s="39" t="s">
        <v>38</v>
      </c>
      <c r="D14" s="39" t="s">
        <v>38</v>
      </c>
      <c r="E14" s="5">
        <v>8503</v>
      </c>
      <c r="F14" s="5">
        <v>12959</v>
      </c>
      <c r="G14" s="5">
        <v>15984</v>
      </c>
      <c r="H14" s="39" t="s">
        <v>38</v>
      </c>
      <c r="I14" s="39" t="s">
        <v>38</v>
      </c>
    </row>
    <row r="15" spans="1:9" x14ac:dyDescent="0.25">
      <c r="A15" s="2">
        <v>1997</v>
      </c>
      <c r="B15" s="5">
        <v>6109</v>
      </c>
      <c r="C15" s="39" t="s">
        <v>38</v>
      </c>
      <c r="D15" s="39" t="s">
        <v>38</v>
      </c>
      <c r="E15" s="5">
        <v>8621.44</v>
      </c>
      <c r="F15" s="5">
        <v>12670.119999999999</v>
      </c>
      <c r="G15" s="5">
        <v>15510.920000000002</v>
      </c>
      <c r="H15" s="39" t="s">
        <v>38</v>
      </c>
      <c r="I15" s="39" t="s">
        <v>38</v>
      </c>
    </row>
    <row r="16" spans="1:9" x14ac:dyDescent="0.25">
      <c r="A16" s="2">
        <v>1998</v>
      </c>
      <c r="B16" s="5">
        <v>6079</v>
      </c>
      <c r="C16" s="39" t="s">
        <v>38</v>
      </c>
      <c r="D16" s="39" t="s">
        <v>38</v>
      </c>
      <c r="E16" s="5">
        <v>8780.44</v>
      </c>
      <c r="F16" s="5">
        <v>12778.21</v>
      </c>
      <c r="G16" s="5">
        <v>15809.84</v>
      </c>
      <c r="H16" s="39" t="s">
        <v>38</v>
      </c>
      <c r="I16" s="39" t="s">
        <v>38</v>
      </c>
    </row>
    <row r="17" spans="1:9" x14ac:dyDescent="0.25">
      <c r="A17" s="2">
        <v>1999</v>
      </c>
      <c r="B17" s="5">
        <v>6223</v>
      </c>
      <c r="C17" s="39" t="s">
        <v>38</v>
      </c>
      <c r="D17" s="39" t="s">
        <v>38</v>
      </c>
      <c r="E17" s="5">
        <v>8951.2000000000007</v>
      </c>
      <c r="F17" s="5">
        <v>12957.220000000001</v>
      </c>
      <c r="G17" s="5">
        <v>16019.939999999999</v>
      </c>
      <c r="H17" s="39" t="s">
        <v>38</v>
      </c>
      <c r="I17" s="39" t="s">
        <v>38</v>
      </c>
    </row>
    <row r="18" spans="1:9" x14ac:dyDescent="0.25">
      <c r="A18" s="2">
        <v>2000</v>
      </c>
      <c r="B18" s="5">
        <v>6282</v>
      </c>
      <c r="C18" s="39" t="s">
        <v>38</v>
      </c>
      <c r="D18" s="39" t="s">
        <v>38</v>
      </c>
      <c r="E18" s="5">
        <v>9088.5400000000009</v>
      </c>
      <c r="F18" s="5">
        <v>12950.32</v>
      </c>
      <c r="G18" s="5">
        <v>16285.259999999998</v>
      </c>
      <c r="H18" s="39" t="s">
        <v>38</v>
      </c>
      <c r="I18" s="39" t="s">
        <v>38</v>
      </c>
    </row>
    <row r="19" spans="1:9" x14ac:dyDescent="0.25">
      <c r="A19" s="2">
        <v>2001</v>
      </c>
      <c r="B19" s="5">
        <v>6415.04</v>
      </c>
      <c r="C19" s="39" t="s">
        <v>38</v>
      </c>
      <c r="D19" s="39" t="s">
        <v>38</v>
      </c>
      <c r="E19" s="5">
        <v>9315.0300000000007</v>
      </c>
      <c r="F19" s="5">
        <v>13317.54</v>
      </c>
      <c r="G19" s="5">
        <v>16919</v>
      </c>
      <c r="H19" s="39" t="s">
        <v>38</v>
      </c>
      <c r="I19" s="39" t="s">
        <v>38</v>
      </c>
    </row>
    <row r="20" spans="1:9" x14ac:dyDescent="0.25">
      <c r="A20" s="2">
        <v>2002</v>
      </c>
      <c r="B20" s="5">
        <v>6654</v>
      </c>
      <c r="C20" s="39" t="s">
        <v>38</v>
      </c>
      <c r="D20" s="39" t="s">
        <v>38</v>
      </c>
      <c r="E20" s="5">
        <v>9559.7900000000009</v>
      </c>
      <c r="F20" s="5">
        <v>13799.92</v>
      </c>
      <c r="G20" s="5">
        <v>17641.879999999997</v>
      </c>
      <c r="H20" s="39" t="s">
        <v>38</v>
      </c>
      <c r="I20" s="39" t="s">
        <v>38</v>
      </c>
    </row>
    <row r="21" spans="1:9" x14ac:dyDescent="0.25">
      <c r="A21" s="2">
        <v>2003</v>
      </c>
      <c r="B21" s="5">
        <v>6758.46</v>
      </c>
      <c r="C21" s="39" t="s">
        <v>38</v>
      </c>
      <c r="D21" s="39" t="s">
        <v>38</v>
      </c>
      <c r="E21" s="5">
        <v>9713.6899999999987</v>
      </c>
      <c r="F21" s="5">
        <v>14070.88</v>
      </c>
      <c r="G21" s="5">
        <v>18063.3</v>
      </c>
      <c r="H21" s="39" t="s">
        <v>38</v>
      </c>
      <c r="I21" s="39" t="s">
        <v>38</v>
      </c>
    </row>
    <row r="22" spans="1:9" x14ac:dyDescent="0.25">
      <c r="A22" s="2">
        <v>2004</v>
      </c>
      <c r="B22" s="5">
        <v>6889</v>
      </c>
      <c r="C22" s="39" t="s">
        <v>38</v>
      </c>
      <c r="D22" s="39" t="s">
        <v>38</v>
      </c>
      <c r="E22" s="5">
        <v>9904.65</v>
      </c>
      <c r="F22" s="5">
        <v>14377</v>
      </c>
      <c r="G22" s="5">
        <v>18548.379999999997</v>
      </c>
      <c r="H22" s="39" t="s">
        <v>38</v>
      </c>
      <c r="I22" s="39" t="s">
        <v>38</v>
      </c>
    </row>
    <row r="23" spans="1:9" x14ac:dyDescent="0.25">
      <c r="A23" s="2">
        <v>2005</v>
      </c>
      <c r="B23" s="5">
        <v>6947</v>
      </c>
      <c r="C23" s="39" t="s">
        <v>38</v>
      </c>
      <c r="D23" s="39" t="s">
        <v>38</v>
      </c>
      <c r="E23" s="5">
        <v>10057.84</v>
      </c>
      <c r="F23" s="5">
        <v>15394.96</v>
      </c>
      <c r="G23" s="5">
        <v>20704</v>
      </c>
      <c r="H23" s="39" t="s">
        <v>38</v>
      </c>
      <c r="I23" s="39" t="s">
        <v>38</v>
      </c>
    </row>
    <row r="24" spans="1:9" x14ac:dyDescent="0.25">
      <c r="A24" s="2">
        <v>2006</v>
      </c>
      <c r="B24" s="5">
        <v>7029.54</v>
      </c>
      <c r="C24" s="39" t="s">
        <v>38</v>
      </c>
      <c r="D24" s="39" t="s">
        <v>38</v>
      </c>
      <c r="E24" s="5">
        <v>10297.26</v>
      </c>
      <c r="F24" s="5">
        <v>16532.52</v>
      </c>
      <c r="G24" s="5">
        <v>21643.5</v>
      </c>
      <c r="H24" s="39" t="s">
        <v>38</v>
      </c>
      <c r="I24" s="39" t="s">
        <v>38</v>
      </c>
    </row>
    <row r="25" spans="1:9" x14ac:dyDescent="0.25">
      <c r="A25" s="2">
        <v>2007</v>
      </c>
      <c r="B25" s="5">
        <v>7099.46</v>
      </c>
      <c r="C25" s="39" t="s">
        <v>38</v>
      </c>
      <c r="D25" s="39" t="s">
        <v>38</v>
      </c>
      <c r="E25" s="5">
        <v>10499.699999999999</v>
      </c>
      <c r="F25" s="5">
        <v>17067.86</v>
      </c>
      <c r="G25" s="5">
        <v>21889.5</v>
      </c>
      <c r="H25" s="39" t="s">
        <v>38</v>
      </c>
      <c r="I25" s="39" t="s">
        <v>38</v>
      </c>
    </row>
    <row r="26" spans="1:9" x14ac:dyDescent="0.25">
      <c r="A26" s="2">
        <v>2008</v>
      </c>
      <c r="B26" s="5">
        <v>7143.46</v>
      </c>
      <c r="C26" s="39" t="s">
        <v>38</v>
      </c>
      <c r="D26" s="39" t="s">
        <v>38</v>
      </c>
      <c r="E26" s="5">
        <v>10629.929999999998</v>
      </c>
      <c r="F26" s="5">
        <v>17231.34</v>
      </c>
      <c r="G26" s="5">
        <v>22134.46</v>
      </c>
      <c r="H26" s="39" t="s">
        <v>38</v>
      </c>
      <c r="I26" s="39" t="s">
        <v>38</v>
      </c>
    </row>
    <row r="27" spans="1:9" x14ac:dyDescent="0.25">
      <c r="A27" s="2">
        <v>2009</v>
      </c>
      <c r="B27" s="5">
        <v>7312</v>
      </c>
      <c r="C27" s="39" t="s">
        <v>38</v>
      </c>
      <c r="D27" s="39" t="s">
        <v>38</v>
      </c>
      <c r="E27" s="5">
        <v>10880.94</v>
      </c>
      <c r="F27" s="5">
        <v>17583.46</v>
      </c>
      <c r="G27" s="5">
        <v>22614</v>
      </c>
      <c r="H27" s="39" t="s">
        <v>38</v>
      </c>
      <c r="I27" s="39" t="s">
        <v>38</v>
      </c>
    </row>
    <row r="28" spans="1:9" x14ac:dyDescent="0.25">
      <c r="A28" s="2">
        <v>2010</v>
      </c>
      <c r="B28" s="5">
        <v>7353.96</v>
      </c>
      <c r="C28" s="39" t="s">
        <v>38</v>
      </c>
      <c r="D28" s="39" t="s">
        <v>38</v>
      </c>
      <c r="E28" s="5">
        <v>10936.05</v>
      </c>
      <c r="F28" s="5">
        <v>17709.46</v>
      </c>
      <c r="G28" s="5">
        <v>22791.42</v>
      </c>
      <c r="H28" s="39" t="s">
        <v>38</v>
      </c>
      <c r="I28" s="39" t="s">
        <v>38</v>
      </c>
    </row>
    <row r="29" spans="1:9" x14ac:dyDescent="0.25">
      <c r="A29" s="2">
        <v>2011</v>
      </c>
      <c r="B29" s="5">
        <v>7559.5</v>
      </c>
      <c r="C29" s="39" t="s">
        <v>38</v>
      </c>
      <c r="D29" s="39" t="s">
        <v>38</v>
      </c>
      <c r="E29" s="5">
        <v>11190.84</v>
      </c>
      <c r="F29" s="5">
        <v>18040.5</v>
      </c>
      <c r="G29" s="5">
        <v>23271.46</v>
      </c>
      <c r="H29" s="39" t="s">
        <v>38</v>
      </c>
      <c r="I29" s="39" t="s">
        <v>38</v>
      </c>
    </row>
    <row r="30" spans="1:9" x14ac:dyDescent="0.25">
      <c r="A30" s="2">
        <v>2012</v>
      </c>
      <c r="B30" s="5">
        <v>8233</v>
      </c>
      <c r="C30" s="39" t="s">
        <v>38</v>
      </c>
      <c r="D30" s="39" t="s">
        <v>38</v>
      </c>
      <c r="E30" s="5">
        <v>11957</v>
      </c>
      <c r="F30" s="5">
        <v>18996</v>
      </c>
      <c r="G30" s="5">
        <v>24589</v>
      </c>
      <c r="H30" s="39" t="s">
        <v>38</v>
      </c>
      <c r="I30" s="39" t="s">
        <v>38</v>
      </c>
    </row>
    <row r="31" spans="1:9" x14ac:dyDescent="0.25">
      <c r="A31" s="2">
        <v>2013</v>
      </c>
      <c r="B31" s="5">
        <v>8441.4599999999991</v>
      </c>
      <c r="C31" s="39" t="s">
        <v>38</v>
      </c>
      <c r="D31" s="39" t="s">
        <v>38</v>
      </c>
      <c r="E31" s="5">
        <v>12249.77</v>
      </c>
      <c r="F31" s="5">
        <v>19413</v>
      </c>
      <c r="G31" s="5">
        <v>25165.919999999998</v>
      </c>
      <c r="H31" s="39" t="s">
        <v>38</v>
      </c>
      <c r="I31" s="39" t="s">
        <v>38</v>
      </c>
    </row>
    <row r="32" spans="1:9" x14ac:dyDescent="0.25">
      <c r="A32" s="2">
        <v>2014</v>
      </c>
      <c r="B32" s="5">
        <v>8627</v>
      </c>
      <c r="C32" s="39" t="s">
        <v>38</v>
      </c>
      <c r="D32" s="39" t="s">
        <v>38</v>
      </c>
      <c r="E32" s="5">
        <v>12375</v>
      </c>
      <c r="F32" s="5">
        <v>19600</v>
      </c>
      <c r="G32" s="5">
        <v>25434</v>
      </c>
      <c r="H32" s="39" t="s">
        <v>38</v>
      </c>
      <c r="I32" s="39" t="s">
        <v>38</v>
      </c>
    </row>
    <row r="33" spans="1:9" x14ac:dyDescent="0.25">
      <c r="A33" s="2">
        <v>2015</v>
      </c>
      <c r="B33" s="5">
        <v>8792</v>
      </c>
      <c r="C33" s="39" t="s">
        <v>38</v>
      </c>
      <c r="D33" s="39" t="s">
        <v>38</v>
      </c>
      <c r="E33" s="5">
        <v>12510</v>
      </c>
      <c r="F33" s="5">
        <v>20506</v>
      </c>
      <c r="G33" s="5">
        <v>27150</v>
      </c>
      <c r="H33" s="39" t="s">
        <v>38</v>
      </c>
      <c r="I33" s="39" t="s">
        <v>38</v>
      </c>
    </row>
    <row r="34" spans="1:9" x14ac:dyDescent="0.25">
      <c r="A34" s="2">
        <v>2016</v>
      </c>
      <c r="B34" s="5">
        <v>8953</v>
      </c>
      <c r="C34" s="39" t="s">
        <v>38</v>
      </c>
      <c r="D34" s="39" t="s">
        <v>38</v>
      </c>
      <c r="E34" s="5">
        <v>12646.87</v>
      </c>
      <c r="F34" s="5">
        <v>21057.48</v>
      </c>
      <c r="G34" s="5">
        <v>28463.46</v>
      </c>
      <c r="H34" s="39" t="s">
        <v>38</v>
      </c>
      <c r="I34" s="39" t="s">
        <v>38</v>
      </c>
    </row>
    <row r="35" spans="1:9" x14ac:dyDescent="0.25">
      <c r="A35" s="2">
        <v>2017</v>
      </c>
      <c r="B35" s="5">
        <v>9083</v>
      </c>
      <c r="C35" s="39" t="s">
        <v>38</v>
      </c>
      <c r="D35" s="39" t="s">
        <v>38</v>
      </c>
      <c r="E35" s="5">
        <v>12741.37</v>
      </c>
      <c r="F35" s="5">
        <v>21536</v>
      </c>
      <c r="G35" s="5">
        <v>29656.959999999999</v>
      </c>
      <c r="H35" s="39" t="s">
        <v>38</v>
      </c>
      <c r="I35" s="39" t="s">
        <v>38</v>
      </c>
    </row>
    <row r="36" spans="1:9" x14ac:dyDescent="0.25">
      <c r="A36" s="2">
        <v>2018</v>
      </c>
      <c r="B36" s="5">
        <v>9320</v>
      </c>
      <c r="C36" s="39" t="s">
        <v>38</v>
      </c>
      <c r="D36" s="39" t="s">
        <v>38</v>
      </c>
      <c r="E36" s="5">
        <v>13651.3</v>
      </c>
      <c r="F36" s="5">
        <v>21866.5</v>
      </c>
      <c r="G36" s="5">
        <v>30453.46</v>
      </c>
      <c r="H36" s="39" t="s">
        <v>38</v>
      </c>
      <c r="I36" s="39" t="s">
        <v>38</v>
      </c>
    </row>
    <row r="37" spans="1:9" x14ac:dyDescent="0.25">
      <c r="A37" s="2">
        <v>2019</v>
      </c>
      <c r="B37" s="39" t="s">
        <v>38</v>
      </c>
      <c r="C37" s="5">
        <v>12424.5</v>
      </c>
      <c r="D37" s="39" t="s">
        <v>38</v>
      </c>
      <c r="E37" s="5">
        <v>14060.24</v>
      </c>
      <c r="F37" s="5">
        <v>22361</v>
      </c>
      <c r="G37" s="39" t="s">
        <v>38</v>
      </c>
      <c r="H37" s="5">
        <v>37635.96</v>
      </c>
      <c r="I37" s="39" t="s">
        <v>38</v>
      </c>
    </row>
    <row r="38" spans="1:9" x14ac:dyDescent="0.25">
      <c r="A38" s="2">
        <v>2020</v>
      </c>
      <c r="B38" s="39" t="s">
        <v>38</v>
      </c>
      <c r="C38" s="5">
        <v>13005.08</v>
      </c>
      <c r="D38" s="39" t="s">
        <v>38</v>
      </c>
      <c r="E38" s="5">
        <v>14713.71</v>
      </c>
      <c r="F38" s="5">
        <v>23896.5</v>
      </c>
      <c r="G38" s="39" t="s">
        <v>38</v>
      </c>
      <c r="H38" s="5">
        <v>40543.96</v>
      </c>
      <c r="I38" s="39" t="s">
        <v>38</v>
      </c>
    </row>
    <row r="39" spans="1:9" x14ac:dyDescent="0.25">
      <c r="A39" s="2">
        <v>2021</v>
      </c>
      <c r="B39" s="39" t="s">
        <v>38</v>
      </c>
      <c r="C39" s="5">
        <v>12967.72</v>
      </c>
      <c r="D39" s="39" t="s">
        <v>38</v>
      </c>
      <c r="E39" s="5">
        <v>14723.56</v>
      </c>
      <c r="F39" s="5">
        <v>24531.5</v>
      </c>
      <c r="G39" s="39" t="s">
        <v>38</v>
      </c>
      <c r="H39" s="5">
        <v>39659.46</v>
      </c>
      <c r="I39" s="39" t="s">
        <v>38</v>
      </c>
    </row>
    <row r="40" spans="1:9" x14ac:dyDescent="0.25">
      <c r="A40" s="2">
        <v>2022</v>
      </c>
      <c r="B40" s="39" t="s">
        <v>38</v>
      </c>
      <c r="C40" s="21">
        <v>14480.08</v>
      </c>
      <c r="D40" s="5">
        <v>20913.990000000002</v>
      </c>
      <c r="E40" s="21">
        <v>16354.96</v>
      </c>
      <c r="F40" s="21">
        <v>25714.5</v>
      </c>
      <c r="G40" s="39" t="s">
        <v>38</v>
      </c>
      <c r="H40" s="21">
        <v>43422.46</v>
      </c>
      <c r="I40" s="21">
        <v>45807.89</v>
      </c>
    </row>
    <row r="41" spans="1:9" x14ac:dyDescent="0.25">
      <c r="A41" s="2">
        <v>2023</v>
      </c>
      <c r="B41" s="39" t="s">
        <v>38</v>
      </c>
      <c r="C41" s="21">
        <v>14484.289999999999</v>
      </c>
      <c r="D41" s="5">
        <v>26368.38</v>
      </c>
      <c r="E41" s="21">
        <v>16116.88</v>
      </c>
      <c r="F41" s="21">
        <v>26476</v>
      </c>
      <c r="G41" s="39" t="s">
        <v>38</v>
      </c>
      <c r="H41" s="21">
        <v>44680.4</v>
      </c>
      <c r="I41" s="21">
        <v>47794.31</v>
      </c>
    </row>
    <row r="42" spans="1:9" ht="15.75" thickBot="1" x14ac:dyDescent="0.3">
      <c r="A42" s="2">
        <v>2024</v>
      </c>
      <c r="B42" s="39" t="s">
        <v>38</v>
      </c>
      <c r="C42" s="21">
        <v>15094.261699999999</v>
      </c>
      <c r="D42" s="5">
        <v>26341.440000000002</v>
      </c>
      <c r="E42" s="21">
        <v>17068.330000000002</v>
      </c>
      <c r="F42" s="21">
        <v>27644</v>
      </c>
      <c r="G42" s="39" t="s">
        <v>38</v>
      </c>
      <c r="H42" s="21">
        <v>46401.403999999995</v>
      </c>
      <c r="I42" s="21">
        <v>48423.31</v>
      </c>
    </row>
    <row r="43" spans="1:9" x14ac:dyDescent="0.25">
      <c r="A43" s="11"/>
      <c r="B43" s="11"/>
      <c r="C43" s="11"/>
      <c r="D43" s="11"/>
      <c r="E43" s="11"/>
      <c r="F43" s="11"/>
      <c r="G43" s="11"/>
      <c r="H43" s="11"/>
      <c r="I43" s="11"/>
    </row>
    <row r="44" spans="1:9" ht="48.75" customHeight="1" x14ac:dyDescent="0.25">
      <c r="A44" s="45" t="s">
        <v>66</v>
      </c>
      <c r="B44" s="45"/>
      <c r="C44" s="45"/>
      <c r="D44" s="45"/>
      <c r="E44" s="45"/>
      <c r="F44" s="45"/>
      <c r="G44" s="45"/>
      <c r="H44" s="45"/>
      <c r="I44" s="45"/>
    </row>
    <row r="45" spans="1:9" ht="50.25" customHeight="1" x14ac:dyDescent="0.25">
      <c r="A45" s="45" t="s">
        <v>67</v>
      </c>
      <c r="B45" s="45"/>
      <c r="C45" s="45"/>
      <c r="D45" s="45"/>
      <c r="E45" s="45"/>
      <c r="F45" s="45"/>
      <c r="G45" s="45"/>
      <c r="H45" s="45"/>
      <c r="I45" s="45"/>
    </row>
    <row r="46" spans="1:9" x14ac:dyDescent="0.25">
      <c r="A46" s="46" t="s">
        <v>10</v>
      </c>
      <c r="B46" s="46"/>
      <c r="C46" s="46"/>
      <c r="D46" s="46"/>
      <c r="E46" s="46"/>
      <c r="F46" s="46"/>
      <c r="G46" s="46"/>
      <c r="H46" s="46"/>
    </row>
  </sheetData>
  <mergeCells count="5">
    <mergeCell ref="A46:H46"/>
    <mergeCell ref="A1:I1"/>
    <mergeCell ref="A2:I2"/>
    <mergeCell ref="A44:I44"/>
    <mergeCell ref="A45:I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workbookViewId="0">
      <selection sqref="A1:G1"/>
    </sheetView>
  </sheetViews>
  <sheetFormatPr defaultColWidth="8.85546875" defaultRowHeight="15" x14ac:dyDescent="0.25"/>
  <cols>
    <col min="1" max="1" width="40.85546875" customWidth="1"/>
    <col min="2" max="2" width="22.85546875" customWidth="1"/>
    <col min="3" max="3" width="22.42578125" customWidth="1"/>
    <col min="4" max="4" width="18" customWidth="1"/>
    <col min="5" max="5" width="17.42578125" bestFit="1" customWidth="1"/>
    <col min="6" max="6" width="17.42578125" customWidth="1"/>
    <col min="7" max="7" width="18.5703125" customWidth="1"/>
  </cols>
  <sheetData>
    <row r="1" spans="1:7" x14ac:dyDescent="0.25">
      <c r="A1" s="47" t="s">
        <v>40</v>
      </c>
      <c r="B1" s="47"/>
      <c r="C1" s="47"/>
      <c r="D1" s="47"/>
      <c r="E1" s="47"/>
      <c r="F1" s="47"/>
      <c r="G1" s="47"/>
    </row>
    <row r="2" spans="1:7" ht="29.25" customHeight="1" thickBot="1" x14ac:dyDescent="0.3">
      <c r="A2" s="50" t="s">
        <v>73</v>
      </c>
      <c r="B2" s="50"/>
      <c r="C2" s="50"/>
      <c r="D2" s="50"/>
      <c r="E2" s="50"/>
      <c r="F2" s="50"/>
      <c r="G2" s="50"/>
    </row>
    <row r="3" spans="1:7" ht="47.25" customHeight="1" thickBot="1" x14ac:dyDescent="0.3">
      <c r="A3" s="15" t="s">
        <v>41</v>
      </c>
      <c r="B3" s="16" t="s">
        <v>20</v>
      </c>
      <c r="C3" s="16" t="s">
        <v>21</v>
      </c>
      <c r="D3" s="16" t="s">
        <v>22</v>
      </c>
      <c r="E3" s="16" t="s">
        <v>23</v>
      </c>
      <c r="F3" s="16" t="s">
        <v>24</v>
      </c>
      <c r="G3" s="16" t="s">
        <v>25</v>
      </c>
    </row>
    <row r="4" spans="1:7" ht="15.75" thickBot="1" x14ac:dyDescent="0.3">
      <c r="A4" s="3" t="s">
        <v>42</v>
      </c>
      <c r="B4" s="26">
        <v>15094.261699999999</v>
      </c>
      <c r="C4" s="26">
        <v>26341.440000000002</v>
      </c>
      <c r="D4" s="26">
        <v>17068.330000000002</v>
      </c>
      <c r="E4" s="26">
        <v>27644</v>
      </c>
      <c r="F4" s="26">
        <v>46401.403999999995</v>
      </c>
      <c r="G4" s="26">
        <v>48423.31</v>
      </c>
    </row>
    <row r="5" spans="1:7" ht="15" customHeight="1" x14ac:dyDescent="0.25">
      <c r="A5" s="4" t="s">
        <v>43</v>
      </c>
      <c r="B5" s="28"/>
      <c r="C5" s="28"/>
      <c r="D5" s="28"/>
      <c r="E5" s="28"/>
      <c r="F5" s="28"/>
      <c r="G5" s="28"/>
    </row>
    <row r="6" spans="1:7" ht="15" customHeight="1" x14ac:dyDescent="0.25">
      <c r="A6" s="3" t="s">
        <v>44</v>
      </c>
      <c r="B6" s="27">
        <v>24617.192147064547</v>
      </c>
      <c r="C6" s="27">
        <v>24617.192147064547</v>
      </c>
      <c r="D6" s="27">
        <v>24617.192147064547</v>
      </c>
      <c r="E6" s="27">
        <v>34813.967001923134</v>
      </c>
      <c r="F6" s="27">
        <v>49234.384294129093</v>
      </c>
      <c r="G6" s="27">
        <v>49234.384294129093</v>
      </c>
    </row>
    <row r="7" spans="1:7" ht="15" customHeight="1" x14ac:dyDescent="0.25">
      <c r="A7" s="3" t="s">
        <v>45</v>
      </c>
      <c r="B7" s="29">
        <f>B4-B6</f>
        <v>-9522.9304470645475</v>
      </c>
      <c r="C7" s="29">
        <f>C4-C6</f>
        <v>1724.2478529354557</v>
      </c>
      <c r="D7" s="29">
        <f t="shared" ref="D7:F7" si="0">D4-D6</f>
        <v>-7548.8621470645448</v>
      </c>
      <c r="E7" s="29">
        <f t="shared" si="0"/>
        <v>-7169.9670019231344</v>
      </c>
      <c r="F7" s="29">
        <f t="shared" si="0"/>
        <v>-2832.9802941290982</v>
      </c>
      <c r="G7" s="29">
        <f t="shared" ref="G7" si="1">G4-G6</f>
        <v>-811.07429412909551</v>
      </c>
    </row>
    <row r="8" spans="1:7" ht="15" customHeight="1" thickBot="1" x14ac:dyDescent="0.3">
      <c r="A8" s="19" t="s">
        <v>46</v>
      </c>
      <c r="B8" s="30">
        <f>B4/B6</f>
        <v>0.61315935667341737</v>
      </c>
      <c r="C8" s="30">
        <f>C4/C6</f>
        <v>1.0700424257419245</v>
      </c>
      <c r="D8" s="30">
        <f t="shared" ref="D8:F8" si="2">D4/D6</f>
        <v>0.69334999288435495</v>
      </c>
      <c r="E8" s="30">
        <f t="shared" si="2"/>
        <v>0.79404912397581517</v>
      </c>
      <c r="F8" s="30">
        <f t="shared" si="2"/>
        <v>0.94245931304421915</v>
      </c>
      <c r="G8" s="30">
        <f t="shared" ref="G8" si="3">G4/G6</f>
        <v>0.98352626308305813</v>
      </c>
    </row>
    <row r="9" spans="1:7" ht="15" customHeight="1" x14ac:dyDescent="0.25">
      <c r="A9" s="38" t="s">
        <v>47</v>
      </c>
      <c r="B9" s="31"/>
      <c r="C9" s="31"/>
      <c r="D9" s="31"/>
      <c r="E9" s="31"/>
      <c r="F9" s="31"/>
      <c r="G9" s="31"/>
    </row>
    <row r="10" spans="1:7" ht="15" customHeight="1" x14ac:dyDescent="0.25">
      <c r="A10" s="3" t="s">
        <v>48</v>
      </c>
      <c r="B10" s="32">
        <f>B6*0.75</f>
        <v>18462.89411029841</v>
      </c>
      <c r="C10" s="32">
        <f>C6*0.75</f>
        <v>18462.89411029841</v>
      </c>
      <c r="D10" s="32">
        <f t="shared" ref="D10:F10" si="4">D6*0.75</f>
        <v>18462.89411029841</v>
      </c>
      <c r="E10" s="32">
        <f t="shared" si="4"/>
        <v>26110.475251442353</v>
      </c>
      <c r="F10" s="32">
        <f t="shared" si="4"/>
        <v>36925.78822059682</v>
      </c>
      <c r="G10" s="32">
        <f t="shared" ref="G10" si="5">G6*0.75</f>
        <v>36925.78822059682</v>
      </c>
    </row>
    <row r="11" spans="1:7" ht="15" customHeight="1" x14ac:dyDescent="0.25">
      <c r="A11" s="3" t="s">
        <v>49</v>
      </c>
      <c r="B11" s="27">
        <f>B4-B10</f>
        <v>-3368.6324102984108</v>
      </c>
      <c r="C11" s="27">
        <f>C4-C10</f>
        <v>7878.5458897015924</v>
      </c>
      <c r="D11" s="27">
        <f t="shared" ref="D11:F11" si="6">D4-D10</f>
        <v>-1394.5641102984082</v>
      </c>
      <c r="E11" s="27">
        <f t="shared" si="6"/>
        <v>1533.5247485576474</v>
      </c>
      <c r="F11" s="27">
        <f t="shared" si="6"/>
        <v>9475.6157794031751</v>
      </c>
      <c r="G11" s="27">
        <f t="shared" ref="G11" si="7">G4-G10</f>
        <v>11497.521779403178</v>
      </c>
    </row>
    <row r="12" spans="1:7" ht="15" customHeight="1" thickBot="1" x14ac:dyDescent="0.3">
      <c r="A12" s="3" t="s">
        <v>50</v>
      </c>
      <c r="B12" s="31">
        <f>B4/B10</f>
        <v>0.81754580889788986</v>
      </c>
      <c r="C12" s="31">
        <f>C4/C10</f>
        <v>1.426723234322566</v>
      </c>
      <c r="D12" s="31">
        <f t="shared" ref="D12:F12" si="8">D4/D10</f>
        <v>0.92446665717913989</v>
      </c>
      <c r="E12" s="31">
        <f t="shared" si="8"/>
        <v>1.0587321653010868</v>
      </c>
      <c r="F12" s="31">
        <f t="shared" si="8"/>
        <v>1.2566124173922921</v>
      </c>
      <c r="G12" s="31">
        <f t="shared" ref="G12" si="9">G4/G10</f>
        <v>1.311368350777411</v>
      </c>
    </row>
    <row r="13" spans="1:7" ht="15" customHeight="1" x14ac:dyDescent="0.25">
      <c r="A13" s="10" t="s">
        <v>51</v>
      </c>
      <c r="B13" s="33"/>
      <c r="C13" s="33"/>
      <c r="D13" s="33"/>
      <c r="E13" s="33"/>
      <c r="F13" s="33"/>
      <c r="G13" s="33"/>
    </row>
    <row r="14" spans="1:7" ht="15" customHeight="1" x14ac:dyDescent="0.25">
      <c r="A14" s="3" t="s">
        <v>52</v>
      </c>
      <c r="B14" s="27">
        <v>30986.820496499047</v>
      </c>
      <c r="C14" s="27">
        <v>30986.820496499047</v>
      </c>
      <c r="D14" s="27">
        <v>30986.820496499047</v>
      </c>
      <c r="E14" s="27">
        <v>43821.94971355825</v>
      </c>
      <c r="F14" s="27">
        <v>61973.640992998095</v>
      </c>
      <c r="G14" s="27">
        <v>61973.640992998095</v>
      </c>
    </row>
    <row r="15" spans="1:7" ht="15" customHeight="1" x14ac:dyDescent="0.25">
      <c r="A15" s="3" t="s">
        <v>53</v>
      </c>
      <c r="B15" s="27">
        <f>B4-B14</f>
        <v>-15892.558796499048</v>
      </c>
      <c r="C15" s="27">
        <f>C4-C14</f>
        <v>-4645.380496499045</v>
      </c>
      <c r="D15" s="27">
        <f t="shared" ref="D15:F15" si="10">D4-D14</f>
        <v>-13918.490496499046</v>
      </c>
      <c r="E15" s="27">
        <f t="shared" si="10"/>
        <v>-16177.94971355825</v>
      </c>
      <c r="F15" s="27">
        <f t="shared" si="10"/>
        <v>-15572.2369929981</v>
      </c>
      <c r="G15" s="27">
        <f t="shared" ref="G15" si="11">G4-G14</f>
        <v>-13550.330992998097</v>
      </c>
    </row>
    <row r="16" spans="1:7" ht="15" customHeight="1" thickBot="1" x14ac:dyDescent="0.3">
      <c r="A16" s="19" t="s">
        <v>54</v>
      </c>
      <c r="B16" s="30">
        <f>B4/B14</f>
        <v>0.48711876398242854</v>
      </c>
      <c r="C16" s="30">
        <f>C4/C14</f>
        <v>0.85008528070752243</v>
      </c>
      <c r="D16" s="30">
        <f t="shared" ref="D16:F16" si="12">D4/D14</f>
        <v>0.55082547116857039</v>
      </c>
      <c r="E16" s="30">
        <f t="shared" si="12"/>
        <v>0.63082542380461704</v>
      </c>
      <c r="F16" s="30">
        <f t="shared" si="12"/>
        <v>0.74872806013192794</v>
      </c>
      <c r="G16" s="30">
        <f t="shared" ref="G16" si="13">G4/G14</f>
        <v>0.78135331770277883</v>
      </c>
    </row>
    <row r="17" spans="1:9" ht="15" customHeight="1" x14ac:dyDescent="0.25">
      <c r="A17" s="18" t="s">
        <v>55</v>
      </c>
      <c r="B17" s="34"/>
      <c r="C17" s="34"/>
      <c r="D17" s="34"/>
      <c r="E17" s="34"/>
      <c r="F17" s="34"/>
      <c r="G17" s="34"/>
    </row>
    <row r="18" spans="1:9" ht="15" customHeight="1" x14ac:dyDescent="0.25">
      <c r="A18" s="3" t="s">
        <v>56</v>
      </c>
      <c r="B18" s="27">
        <v>25909</v>
      </c>
      <c r="C18" s="27">
        <v>25909</v>
      </c>
      <c r="D18" s="27">
        <v>25909</v>
      </c>
      <c r="E18" s="27">
        <v>31533</v>
      </c>
      <c r="F18" s="27">
        <v>48986</v>
      </c>
      <c r="G18" s="27">
        <v>48986</v>
      </c>
    </row>
    <row r="19" spans="1:9" ht="15" customHeight="1" x14ac:dyDescent="0.25">
      <c r="A19" s="3" t="s">
        <v>57</v>
      </c>
      <c r="B19" s="27">
        <f>B4-B18</f>
        <v>-10814.738300000001</v>
      </c>
      <c r="C19" s="27">
        <f>C4-C18</f>
        <v>432.44000000000233</v>
      </c>
      <c r="D19" s="27">
        <f t="shared" ref="D19:F19" si="14">D4-D18</f>
        <v>-8840.6699999999983</v>
      </c>
      <c r="E19" s="27">
        <f t="shared" si="14"/>
        <v>-3889</v>
      </c>
      <c r="F19" s="27">
        <f t="shared" si="14"/>
        <v>-2584.596000000005</v>
      </c>
      <c r="G19" s="27">
        <f t="shared" ref="G19" si="15">G4-G18</f>
        <v>-562.69000000000233</v>
      </c>
    </row>
    <row r="20" spans="1:9" ht="15" customHeight="1" thickBot="1" x14ac:dyDescent="0.3">
      <c r="A20" s="19" t="s">
        <v>58</v>
      </c>
      <c r="B20" s="30">
        <f>B4/B18</f>
        <v>0.58258758346520512</v>
      </c>
      <c r="C20" s="30">
        <f>C4/C18</f>
        <v>1.016690725230615</v>
      </c>
      <c r="D20" s="30">
        <f t="shared" ref="D20:F20" si="16">D4/D18</f>
        <v>0.65877996063144084</v>
      </c>
      <c r="E20" s="30">
        <f t="shared" si="16"/>
        <v>0.8766688865632829</v>
      </c>
      <c r="F20" s="30">
        <f t="shared" si="16"/>
        <v>0.947238068019434</v>
      </c>
      <c r="G20" s="30">
        <f t="shared" ref="G20" si="17">G4/G18</f>
        <v>0.98851324868329726</v>
      </c>
    </row>
    <row r="22" spans="1:9" ht="48.75" customHeight="1" x14ac:dyDescent="0.25">
      <c r="A22" s="45" t="s">
        <v>66</v>
      </c>
      <c r="B22" s="45"/>
      <c r="C22" s="45"/>
      <c r="D22" s="45"/>
      <c r="E22" s="45"/>
      <c r="F22" s="45"/>
      <c r="G22" s="45"/>
      <c r="H22" s="1"/>
      <c r="I22" s="1"/>
    </row>
    <row r="23" spans="1:9" ht="52.5" customHeight="1" x14ac:dyDescent="0.25">
      <c r="A23" s="45" t="s">
        <v>67</v>
      </c>
      <c r="B23" s="45"/>
      <c r="C23" s="45"/>
      <c r="D23" s="45"/>
      <c r="E23" s="45"/>
      <c r="F23" s="45"/>
      <c r="G23" s="45"/>
      <c r="H23" s="1"/>
      <c r="I23" s="1"/>
    </row>
    <row r="24" spans="1:9" x14ac:dyDescent="0.25">
      <c r="A24" s="46" t="s">
        <v>10</v>
      </c>
      <c r="B24" s="46"/>
      <c r="C24" s="46"/>
      <c r="D24" s="46"/>
      <c r="E24" s="46"/>
      <c r="F24" s="46"/>
    </row>
  </sheetData>
  <mergeCells count="5">
    <mergeCell ref="A24:F24"/>
    <mergeCell ref="A1:G1"/>
    <mergeCell ref="A2:G2"/>
    <mergeCell ref="A22:G22"/>
    <mergeCell ref="A23:G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1DAC-DE21-BC40-A7A2-97DC1BC7A3A1}">
  <dimension ref="A1:I30"/>
  <sheetViews>
    <sheetView workbookViewId="0">
      <pane ySplit="3" topLeftCell="A4" activePane="bottomLeft" state="frozen"/>
      <selection pane="bottomLeft" sqref="A1:I1"/>
    </sheetView>
  </sheetViews>
  <sheetFormatPr defaultColWidth="11.42578125" defaultRowHeight="15" x14ac:dyDescent="0.25"/>
  <cols>
    <col min="1" max="1" width="8.7109375" customWidth="1"/>
    <col min="2" max="9" width="18.7109375" customWidth="1"/>
  </cols>
  <sheetData>
    <row r="1" spans="1:9" x14ac:dyDescent="0.25">
      <c r="A1" s="47" t="s">
        <v>59</v>
      </c>
      <c r="B1" s="47"/>
      <c r="C1" s="47"/>
      <c r="D1" s="47"/>
      <c r="E1" s="47"/>
      <c r="F1" s="47"/>
      <c r="G1" s="47"/>
      <c r="H1" s="47"/>
      <c r="I1" s="47"/>
    </row>
    <row r="2" spans="1:9" ht="24.75" customHeight="1" thickBot="1" x14ac:dyDescent="0.3">
      <c r="A2" s="50" t="s">
        <v>65</v>
      </c>
      <c r="B2" s="50"/>
      <c r="C2" s="50"/>
      <c r="D2" s="50"/>
      <c r="E2" s="50"/>
      <c r="F2" s="50"/>
      <c r="G2" s="50"/>
      <c r="H2" s="50"/>
      <c r="I2" s="50"/>
    </row>
    <row r="3" spans="1:9" s="2" customFormat="1" ht="48" thickBot="1" x14ac:dyDescent="0.3">
      <c r="A3" s="20" t="s">
        <v>35</v>
      </c>
      <c r="B3" s="16" t="s">
        <v>36</v>
      </c>
      <c r="C3" s="16" t="s">
        <v>20</v>
      </c>
      <c r="D3" s="16" t="s">
        <v>21</v>
      </c>
      <c r="E3" s="16" t="s">
        <v>22</v>
      </c>
      <c r="F3" s="16" t="s">
        <v>23</v>
      </c>
      <c r="G3" s="16" t="s">
        <v>37</v>
      </c>
      <c r="H3" s="16" t="s">
        <v>24</v>
      </c>
      <c r="I3" s="16" t="s">
        <v>25</v>
      </c>
    </row>
    <row r="4" spans="1:9" x14ac:dyDescent="0.25">
      <c r="A4">
        <v>2002</v>
      </c>
      <c r="B4" s="35">
        <v>0.55808101987754755</v>
      </c>
      <c r="C4" s="41" t="s">
        <v>38</v>
      </c>
      <c r="D4" s="43" t="s">
        <v>38</v>
      </c>
      <c r="E4" s="42">
        <v>0.80179401157426833</v>
      </c>
      <c r="F4" s="42">
        <v>0.81841961015112474</v>
      </c>
      <c r="G4" s="42">
        <v>0.73982554726159511</v>
      </c>
      <c r="H4" s="41" t="s">
        <v>38</v>
      </c>
      <c r="I4" s="43" t="s">
        <v>38</v>
      </c>
    </row>
    <row r="5" spans="1:9" x14ac:dyDescent="0.25">
      <c r="A5">
        <v>2003</v>
      </c>
      <c r="B5" s="35">
        <v>0.56142714736667221</v>
      </c>
      <c r="C5" s="39" t="s">
        <v>38</v>
      </c>
      <c r="D5" s="39" t="s">
        <v>38</v>
      </c>
      <c r="E5" s="35">
        <v>0.80691892340920413</v>
      </c>
      <c r="F5" s="35">
        <v>0.82651725081094596</v>
      </c>
      <c r="G5" s="35">
        <v>0.75026167137398236</v>
      </c>
      <c r="H5" s="39" t="s">
        <v>38</v>
      </c>
      <c r="I5" s="39" t="s">
        <v>38</v>
      </c>
    </row>
    <row r="6" spans="1:9" x14ac:dyDescent="0.25">
      <c r="A6">
        <v>2004</v>
      </c>
      <c r="B6" s="35">
        <v>0.55781376518218628</v>
      </c>
      <c r="C6" s="39" t="s">
        <v>38</v>
      </c>
      <c r="D6" s="39" t="s">
        <v>38</v>
      </c>
      <c r="E6" s="35">
        <v>0.80199595141700397</v>
      </c>
      <c r="F6" s="35">
        <v>0.82316390227684144</v>
      </c>
      <c r="G6" s="35">
        <v>0.75094655870445337</v>
      </c>
      <c r="H6" s="39" t="s">
        <v>38</v>
      </c>
      <c r="I6" s="39" t="s">
        <v>38</v>
      </c>
    </row>
    <row r="7" spans="1:9" x14ac:dyDescent="0.25">
      <c r="A7">
        <v>2005</v>
      </c>
      <c r="B7" s="35">
        <v>0.54619073826558695</v>
      </c>
      <c r="C7" s="39" t="s">
        <v>38</v>
      </c>
      <c r="D7" s="39" t="s">
        <v>38</v>
      </c>
      <c r="E7" s="35">
        <v>0.7907728595015332</v>
      </c>
      <c r="F7" s="35">
        <v>0.85587551003189333</v>
      </c>
      <c r="G7" s="35">
        <v>0.81390046387294601</v>
      </c>
      <c r="H7" s="39" t="s">
        <v>38</v>
      </c>
      <c r="I7" s="39" t="s">
        <v>38</v>
      </c>
    </row>
    <row r="8" spans="1:9" x14ac:dyDescent="0.25">
      <c r="A8">
        <v>2006</v>
      </c>
      <c r="B8" s="35">
        <v>0.52881516587677724</v>
      </c>
      <c r="C8" s="39" t="s">
        <v>38</v>
      </c>
      <c r="D8" s="39" t="s">
        <v>38</v>
      </c>
      <c r="E8" s="35">
        <v>0.77463777928232902</v>
      </c>
      <c r="F8" s="35">
        <v>0.87942954954504027</v>
      </c>
      <c r="G8" s="35">
        <v>0.81409388399909732</v>
      </c>
      <c r="H8" s="39" t="s">
        <v>38</v>
      </c>
      <c r="I8" s="39" t="s">
        <v>38</v>
      </c>
    </row>
    <row r="9" spans="1:9" x14ac:dyDescent="0.25">
      <c r="A9">
        <v>2007</v>
      </c>
      <c r="B9" s="35">
        <v>0.52627575982209041</v>
      </c>
      <c r="C9" s="39" t="s">
        <v>38</v>
      </c>
      <c r="D9" s="39" t="s">
        <v>38</v>
      </c>
      <c r="E9" s="35">
        <v>0.77833209785025936</v>
      </c>
      <c r="F9" s="35">
        <v>0.89464785369478328</v>
      </c>
      <c r="G9" s="35">
        <v>0.81132320237212752</v>
      </c>
      <c r="H9" s="39" t="s">
        <v>38</v>
      </c>
      <c r="I9" s="39" t="s">
        <v>38</v>
      </c>
    </row>
    <row r="10" spans="1:9" x14ac:dyDescent="0.25">
      <c r="A10">
        <v>2008</v>
      </c>
      <c r="B10" s="35">
        <v>0.46147872993313738</v>
      </c>
      <c r="C10" s="39" t="s">
        <v>38</v>
      </c>
      <c r="D10" s="39" t="s">
        <v>38</v>
      </c>
      <c r="E10" s="35">
        <v>0.68671016505701077</v>
      </c>
      <c r="F10" s="35">
        <v>0.78713119693342826</v>
      </c>
      <c r="G10" s="35">
        <v>0.71496043153848632</v>
      </c>
      <c r="H10" s="39" t="s">
        <v>38</v>
      </c>
      <c r="I10" s="39" t="s">
        <v>38</v>
      </c>
    </row>
    <row r="11" spans="1:9" x14ac:dyDescent="0.25">
      <c r="A11">
        <v>2009</v>
      </c>
      <c r="B11" s="35">
        <v>0.45931090800590468</v>
      </c>
      <c r="C11" s="39" t="s">
        <v>38</v>
      </c>
      <c r="D11" s="39" t="s">
        <v>38</v>
      </c>
      <c r="E11" s="35">
        <v>0.68349759728634696</v>
      </c>
      <c r="F11" s="35">
        <v>0.78101597429080116</v>
      </c>
      <c r="G11" s="35">
        <v>0.71026100065956843</v>
      </c>
      <c r="H11" s="39" t="s">
        <v>38</v>
      </c>
      <c r="I11" s="39" t="s">
        <v>38</v>
      </c>
    </row>
    <row r="12" spans="1:9" x14ac:dyDescent="0.25">
      <c r="A12">
        <v>2010</v>
      </c>
      <c r="B12" s="35">
        <v>0.46583853292370064</v>
      </c>
      <c r="C12" s="39" t="s">
        <v>38</v>
      </c>
      <c r="D12" s="39" t="s">
        <v>38</v>
      </c>
      <c r="E12" s="35">
        <v>0.69274696734551666</v>
      </c>
      <c r="F12" s="35">
        <v>0.79323974643853379</v>
      </c>
      <c r="G12" s="35">
        <v>0.72186425110062391</v>
      </c>
      <c r="H12" s="39" t="s">
        <v>38</v>
      </c>
      <c r="I12" s="39" t="s">
        <v>38</v>
      </c>
    </row>
    <row r="13" spans="1:9" x14ac:dyDescent="0.25">
      <c r="A13">
        <v>2011</v>
      </c>
      <c r="B13" s="35">
        <v>0.45613347010197308</v>
      </c>
      <c r="C13" s="39" t="s">
        <v>38</v>
      </c>
      <c r="D13" s="39" t="s">
        <v>38</v>
      </c>
      <c r="E13" s="35">
        <v>0.67524527846497318</v>
      </c>
      <c r="F13" s="35">
        <v>0.7697194162792439</v>
      </c>
      <c r="G13" s="35">
        <v>0.70208954323296924</v>
      </c>
      <c r="H13" s="39" t="s">
        <v>38</v>
      </c>
      <c r="I13" s="39" t="s">
        <v>38</v>
      </c>
    </row>
    <row r="14" spans="1:9" x14ac:dyDescent="0.25">
      <c r="A14">
        <v>2012</v>
      </c>
      <c r="B14" s="35">
        <v>0.48753479007520578</v>
      </c>
      <c r="C14" s="39" t="s">
        <v>38</v>
      </c>
      <c r="D14" s="39" t="s">
        <v>38</v>
      </c>
      <c r="E14" s="35">
        <v>0.70805945401788362</v>
      </c>
      <c r="F14" s="35">
        <v>0.79541661724519785</v>
      </c>
      <c r="G14" s="35">
        <v>0.72804524190205488</v>
      </c>
      <c r="H14" s="39" t="s">
        <v>38</v>
      </c>
      <c r="I14" s="39" t="s">
        <v>38</v>
      </c>
    </row>
    <row r="15" spans="1:9" x14ac:dyDescent="0.25">
      <c r="A15">
        <v>2013</v>
      </c>
      <c r="B15" s="35">
        <v>0.49456366991827044</v>
      </c>
      <c r="C15" s="39" t="s">
        <v>38</v>
      </c>
      <c r="D15" s="39" t="s">
        <v>38</v>
      </c>
      <c r="E15" s="35">
        <v>0.7176828660983684</v>
      </c>
      <c r="F15" s="35">
        <v>0.80423376062187335</v>
      </c>
      <c r="G15" s="35">
        <v>0.73720362070480705</v>
      </c>
      <c r="H15" s="39" t="s">
        <v>38</v>
      </c>
      <c r="I15" s="39" t="s">
        <v>38</v>
      </c>
    </row>
    <row r="16" spans="1:9" x14ac:dyDescent="0.25">
      <c r="A16">
        <v>2014</v>
      </c>
      <c r="B16" s="35">
        <v>0.4997538015930485</v>
      </c>
      <c r="C16" s="39" t="s">
        <v>38</v>
      </c>
      <c r="D16" s="39" t="s">
        <v>38</v>
      </c>
      <c r="E16" s="35">
        <v>0.71687183200579285</v>
      </c>
      <c r="F16" s="35">
        <v>0.8028554908765434</v>
      </c>
      <c r="G16" s="35">
        <v>0.73668356263577117</v>
      </c>
      <c r="H16" s="39" t="s">
        <v>38</v>
      </c>
      <c r="I16" s="39" t="s">
        <v>38</v>
      </c>
    </row>
    <row r="17" spans="1:9" x14ac:dyDescent="0.25">
      <c r="A17">
        <v>2015</v>
      </c>
      <c r="B17" s="35">
        <v>0.49634459592965818</v>
      </c>
      <c r="C17" s="39" t="s">
        <v>38</v>
      </c>
      <c r="D17" s="39" t="s">
        <v>38</v>
      </c>
      <c r="E17" s="35">
        <v>0.70624100262511647</v>
      </c>
      <c r="F17" s="35">
        <v>0.81858083693292361</v>
      </c>
      <c r="G17" s="35">
        <v>0.76636463714116354</v>
      </c>
      <c r="H17" s="39" t="s">
        <v>38</v>
      </c>
      <c r="I17" s="39" t="s">
        <v>38</v>
      </c>
    </row>
    <row r="18" spans="1:9" x14ac:dyDescent="0.25">
      <c r="A18">
        <v>2016</v>
      </c>
      <c r="B18" s="35">
        <v>0.50541944224906854</v>
      </c>
      <c r="C18" s="39" t="s">
        <v>38</v>
      </c>
      <c r="D18" s="39" t="s">
        <v>38</v>
      </c>
      <c r="E18" s="35">
        <v>0.71394772496330594</v>
      </c>
      <c r="F18" s="35">
        <v>0.84057168921192837</v>
      </c>
      <c r="G18" s="35">
        <v>0.80341707124308459</v>
      </c>
      <c r="H18" s="39" t="s">
        <v>38</v>
      </c>
      <c r="I18" s="39" t="s">
        <v>38</v>
      </c>
    </row>
    <row r="19" spans="1:9" x14ac:dyDescent="0.25">
      <c r="A19">
        <v>2017</v>
      </c>
      <c r="B19" s="35">
        <v>0.5125846501128668</v>
      </c>
      <c r="C19" s="39" t="s">
        <v>38</v>
      </c>
      <c r="D19" s="39" t="s">
        <v>38</v>
      </c>
      <c r="E19" s="35">
        <v>0.71903893905191874</v>
      </c>
      <c r="F19" s="35">
        <v>0.85938214670617874</v>
      </c>
      <c r="G19" s="35">
        <v>0.83682167042889388</v>
      </c>
      <c r="H19" s="39" t="s">
        <v>38</v>
      </c>
      <c r="I19" s="39" t="s">
        <v>38</v>
      </c>
    </row>
    <row r="20" spans="1:9" x14ac:dyDescent="0.25">
      <c r="A20">
        <v>2018</v>
      </c>
      <c r="B20" s="35">
        <v>0.46414342629482069</v>
      </c>
      <c r="C20" s="39" t="s">
        <v>38</v>
      </c>
      <c r="D20" s="39" t="s">
        <v>38</v>
      </c>
      <c r="E20" s="35">
        <v>0.67984561752988049</v>
      </c>
      <c r="F20" s="35">
        <v>0.77001745173384673</v>
      </c>
      <c r="G20" s="35">
        <v>0.75830328685258963</v>
      </c>
      <c r="H20" s="39" t="s">
        <v>38</v>
      </c>
      <c r="I20" s="39" t="s">
        <v>38</v>
      </c>
    </row>
    <row r="21" spans="1:9" x14ac:dyDescent="0.25">
      <c r="A21">
        <v>2019</v>
      </c>
      <c r="B21" s="39" t="s">
        <v>38</v>
      </c>
      <c r="C21" s="35">
        <v>0.60474568021416408</v>
      </c>
      <c r="D21" s="39" t="s">
        <v>38</v>
      </c>
      <c r="E21" s="35">
        <v>0.68436310537843759</v>
      </c>
      <c r="F21" s="35">
        <v>0.76960889433499091</v>
      </c>
      <c r="G21" s="39" t="s">
        <v>38</v>
      </c>
      <c r="H21" s="35">
        <v>0.91593964468240396</v>
      </c>
      <c r="I21" s="39" t="s">
        <v>38</v>
      </c>
    </row>
    <row r="22" spans="1:9" x14ac:dyDescent="0.25">
      <c r="A22">
        <v>2020</v>
      </c>
      <c r="B22" s="39" t="s">
        <v>38</v>
      </c>
      <c r="C22" s="36">
        <v>0.62666024189273839</v>
      </c>
      <c r="D22" s="39" t="s">
        <v>38</v>
      </c>
      <c r="E22" s="36">
        <v>0.7092140843033764</v>
      </c>
      <c r="F22" s="36">
        <v>0.8144688114440668</v>
      </c>
      <c r="G22" s="39" t="s">
        <v>38</v>
      </c>
      <c r="H22" s="36">
        <v>0.97682166433768614</v>
      </c>
      <c r="I22" s="39" t="s">
        <v>38</v>
      </c>
    </row>
    <row r="23" spans="1:9" x14ac:dyDescent="0.25">
      <c r="A23">
        <v>2021</v>
      </c>
      <c r="B23" s="39" t="s">
        <v>38</v>
      </c>
      <c r="C23" s="36">
        <v>0.60533177733691212</v>
      </c>
      <c r="D23" s="39" t="s">
        <v>38</v>
      </c>
      <c r="E23" s="36">
        <v>0.68729420002333996</v>
      </c>
      <c r="F23" s="36">
        <v>0.80972762295146605</v>
      </c>
      <c r="G23" s="39" t="s">
        <v>38</v>
      </c>
      <c r="H23" s="36">
        <v>0.92564966740576493</v>
      </c>
      <c r="I23" s="39" t="s">
        <v>38</v>
      </c>
    </row>
    <row r="24" spans="1:9" x14ac:dyDescent="0.25">
      <c r="A24">
        <v>2022</v>
      </c>
      <c r="B24" s="39" t="s">
        <v>38</v>
      </c>
      <c r="C24" s="36">
        <v>0.62919938297086497</v>
      </c>
      <c r="D24" s="36">
        <v>0.908770504269233</v>
      </c>
      <c r="E24" s="36">
        <v>0.71066808612336196</v>
      </c>
      <c r="F24" s="36">
        <v>0.79009700066576005</v>
      </c>
      <c r="G24" s="39" t="s">
        <v>38</v>
      </c>
      <c r="H24" s="36">
        <v>0.94341277945553692</v>
      </c>
      <c r="I24" s="36">
        <v>0.995239533317401</v>
      </c>
    </row>
    <row r="25" spans="1:9" x14ac:dyDescent="0.25">
      <c r="A25">
        <v>2023</v>
      </c>
      <c r="B25" s="41" t="s">
        <v>38</v>
      </c>
      <c r="C25" s="36">
        <v>0.59823274650888292</v>
      </c>
      <c r="D25" s="36">
        <v>1.0890715657025576</v>
      </c>
      <c r="E25" s="36">
        <v>0.66566227185137028</v>
      </c>
      <c r="F25" s="36">
        <v>0.77323293692136119</v>
      </c>
      <c r="G25" s="44" t="s">
        <v>38</v>
      </c>
      <c r="H25" s="36">
        <v>0.92269895200646679</v>
      </c>
      <c r="I25" s="36">
        <v>0.98700458699725602</v>
      </c>
    </row>
    <row r="26" spans="1:9" ht="15.75" thickBot="1" x14ac:dyDescent="0.3">
      <c r="A26">
        <v>2024</v>
      </c>
      <c r="B26" s="41" t="s">
        <v>38</v>
      </c>
      <c r="C26" s="36">
        <v>0.61315935667341737</v>
      </c>
      <c r="D26" s="36">
        <v>1.0700424257419245</v>
      </c>
      <c r="E26" s="36">
        <v>0.69334999288435495</v>
      </c>
      <c r="F26" s="36">
        <v>0.79404912397581517</v>
      </c>
      <c r="G26" s="44" t="s">
        <v>38</v>
      </c>
      <c r="H26" s="36">
        <v>0.94245931304421915</v>
      </c>
      <c r="I26" s="36">
        <v>0.98352626308305813</v>
      </c>
    </row>
    <row r="27" spans="1:9" x14ac:dyDescent="0.25">
      <c r="A27" s="11"/>
      <c r="B27" s="11"/>
      <c r="C27" s="11"/>
      <c r="D27" s="11"/>
      <c r="E27" s="11"/>
      <c r="F27" s="11"/>
      <c r="G27" s="11"/>
      <c r="H27" s="11"/>
      <c r="I27" s="11"/>
    </row>
    <row r="28" spans="1:9" ht="48.75" customHeight="1" x14ac:dyDescent="0.25">
      <c r="A28" s="45" t="s">
        <v>66</v>
      </c>
      <c r="B28" s="45"/>
      <c r="C28" s="45"/>
      <c r="D28" s="45"/>
      <c r="E28" s="45"/>
      <c r="F28" s="45"/>
      <c r="G28" s="45"/>
      <c r="H28" s="45"/>
      <c r="I28" s="45"/>
    </row>
    <row r="29" spans="1:9" ht="48.75" customHeight="1" x14ac:dyDescent="0.25">
      <c r="A29" s="45" t="s">
        <v>67</v>
      </c>
      <c r="B29" s="45"/>
      <c r="C29" s="45"/>
      <c r="D29" s="45"/>
      <c r="E29" s="45"/>
      <c r="F29" s="45"/>
      <c r="G29" s="45"/>
      <c r="H29" s="45"/>
      <c r="I29" s="45"/>
    </row>
    <row r="30" spans="1:9" x14ac:dyDescent="0.25">
      <c r="A30" s="46" t="s">
        <v>10</v>
      </c>
      <c r="B30" s="46"/>
      <c r="C30" s="46"/>
      <c r="D30" s="46"/>
      <c r="E30" s="46"/>
      <c r="F30" s="46"/>
      <c r="G30" s="46"/>
      <c r="H30" s="46"/>
    </row>
  </sheetData>
  <mergeCells count="5">
    <mergeCell ref="A30:H30"/>
    <mergeCell ref="A1:I1"/>
    <mergeCell ref="A2:I2"/>
    <mergeCell ref="A28:I28"/>
    <mergeCell ref="A29:I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188591-90D4-434F-B758-D33CBDBE8B83}">
  <ds:schemaRefs>
    <ds:schemaRef ds:uri="http://schemas.microsoft.com/sharepoint/v3/contenttype/forms"/>
  </ds:schemaRefs>
</ds:datastoreItem>
</file>

<file path=customXml/itemProps2.xml><?xml version="1.0" encoding="utf-8"?>
<ds:datastoreItem xmlns:ds="http://schemas.openxmlformats.org/officeDocument/2006/customXml" ds:itemID="{1617D00F-B898-422D-B961-0A658D305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EB8230-C3FA-4BA7-8AE0-E97954B23393}">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2025-05-20T19:52:08Z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