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gabri\OneDrive\Documents\Jennefer\Work\Paid Work\Maytree\Maytree - Welfare in Canada\9 - 2024 Report\F - Report Text\3 - Downloadable Spreadsheets\"/>
    </mc:Choice>
  </mc:AlternateContent>
  <xr:revisionPtr revIDLastSave="0" documentId="13_ncr:1_{29BF02E0-15BF-41A9-9C64-E5C23F6C7336}" xr6:coauthVersionLast="47" xr6:coauthVersionMax="47" xr10:uidLastSave="{00000000-0000-0000-0000-000000000000}"/>
  <bookViews>
    <workbookView xWindow="-120" yWindow="-120" windowWidth="20730" windowHeight="11160" xr2:uid="{00000000-000D-0000-FFFF-FFFF00000000}"/>
  </bookViews>
  <sheets>
    <sheet name="Notes" sheetId="4" r:id="rId1"/>
    <sheet name="1. Components of welfare income" sheetId="1" r:id="rId2"/>
    <sheet name="2a. Welfare over time - Cnst $" sheetId="2" r:id="rId3"/>
    <sheet name="2b. Welfare over time - Curr $" sheetId="5" r:id="rId4"/>
    <sheet name="3. Adequacy of welfare income" sheetId="3" r:id="rId5"/>
    <sheet name="4. Adequacy over time" sheetId="6" r:id="rId6"/>
  </sheet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10" i="3"/>
  <c r="D10" i="3"/>
  <c r="D11" i="3" s="1"/>
  <c r="E10" i="3"/>
  <c r="E11" i="3" s="1"/>
  <c r="B10" i="3"/>
  <c r="C17" i="1"/>
  <c r="D17" i="1"/>
  <c r="E17" i="1"/>
  <c r="B17" i="1"/>
  <c r="D10" i="1"/>
  <c r="E10" i="1"/>
  <c r="B10" i="1"/>
  <c r="C20" i="3"/>
  <c r="D20" i="3"/>
  <c r="E20" i="3"/>
  <c r="B20" i="3"/>
  <c r="C16" i="3"/>
  <c r="D16" i="3"/>
  <c r="E16" i="3"/>
  <c r="B16" i="3"/>
  <c r="C12" i="3"/>
  <c r="B12" i="3"/>
  <c r="C8" i="3"/>
  <c r="D8" i="3"/>
  <c r="E8" i="3"/>
  <c r="B8" i="3"/>
  <c r="E19" i="3"/>
  <c r="D19" i="3"/>
  <c r="C19" i="3"/>
  <c r="B19" i="3"/>
  <c r="C15" i="3"/>
  <c r="D15" i="3"/>
  <c r="E15" i="3"/>
  <c r="B15" i="3"/>
  <c r="C11" i="3"/>
  <c r="B11" i="3"/>
  <c r="C7" i="3"/>
  <c r="D7" i="3"/>
  <c r="E7" i="3"/>
  <c r="B7" i="3"/>
  <c r="D12" i="3" l="1"/>
  <c r="E12" i="3"/>
</calcChain>
</file>

<file path=xl/sharedStrings.xml><?xml version="1.0" encoding="utf-8"?>
<sst xmlns="http://schemas.openxmlformats.org/spreadsheetml/2006/main" count="181" uniqueCount="76">
  <si>
    <t>Table</t>
  </si>
  <si>
    <t>Description</t>
  </si>
  <si>
    <t>1. Components of welfare income</t>
  </si>
  <si>
    <t>2b. Welfare income over time, current $</t>
  </si>
  <si>
    <t>3. Adequacy of welfare income</t>
  </si>
  <si>
    <t>4. Adequacy over time</t>
  </si>
  <si>
    <t>Definitions and assumptions</t>
  </si>
  <si>
    <t>Welfare income: a household’s total income from government transfers and not just social assistance payments. Individuals and families who are in receipt of basic rates of social assistance will also be eligible for financial support through tax credits, child benefits for families with children, and where applicable, additional social assistance payments that are automatic and recurring (for example, an annual back-to-school allowance). Together these form the total welfare income of a household.</t>
  </si>
  <si>
    <t>To calculate the welfare income for each household type,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</si>
  <si>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t>The four household types are:
1. Single person considered employable
2. Single person with a disability
3. Single parent with one child age two
4. Couple with two children ages ten and 15</t>
  </si>
  <si>
    <t>Go to www.maytree.com/welfare-in-canada for more information</t>
  </si>
  <si>
    <t>Data sources</t>
  </si>
  <si>
    <t> </t>
  </si>
  <si>
    <r>
      <t xml:space="preserve">Data for 1986 is from the National Council of Welfare's </t>
    </r>
    <r>
      <rPr>
        <i/>
        <sz val="11"/>
        <color rgb="FF000000"/>
        <rFont val="Calibri"/>
        <family val="2"/>
      </rPr>
      <t>Welfare in Canada: The Tangled Safety Net</t>
    </r>
    <r>
      <rPr>
        <sz val="11"/>
        <color rgb="FF000000"/>
        <rFont val="Calibri"/>
        <family val="2"/>
      </rPr>
      <t xml:space="preserve"> report. </t>
    </r>
  </si>
  <si>
    <t xml:space="preserve">Data for 1987 and 1988 is not available as reports were not published in those years. </t>
  </si>
  <si>
    <r>
      <t xml:space="preserve">Data for 1989 through 2011 is from the National Council of Welfare's </t>
    </r>
    <r>
      <rPr>
        <i/>
        <sz val="11"/>
        <color rgb="FF000000"/>
        <rFont val="Calibri"/>
        <family val="2"/>
      </rPr>
      <t>Welfare Incomes</t>
    </r>
    <r>
      <rPr>
        <sz val="11"/>
        <color rgb="FF000000"/>
        <rFont val="Calibri"/>
        <family val="2"/>
      </rPr>
      <t xml:space="preserve"> series. </t>
    </r>
  </si>
  <si>
    <r>
      <t xml:space="preserve">Data for 2012 through 2017 is from the Caledon Institute's </t>
    </r>
    <r>
      <rPr>
        <i/>
        <sz val="11"/>
        <color rgb="FF000000"/>
        <rFont val="Calibri"/>
        <family val="2"/>
      </rPr>
      <t>Welfare in Canada</t>
    </r>
    <r>
      <rPr>
        <sz val="11"/>
        <color rgb="FF000000"/>
        <rFont val="Calibri"/>
        <family val="2"/>
      </rPr>
      <t xml:space="preserve"> series. </t>
    </r>
  </si>
  <si>
    <r>
      <t xml:space="preserve">Data for 2018 through the present is from Maytree's </t>
    </r>
    <r>
      <rPr>
        <i/>
        <sz val="11"/>
        <color rgb="FF000000"/>
        <rFont val="Calibri"/>
        <family val="2"/>
      </rPr>
      <t>Welfare in Canada</t>
    </r>
    <r>
      <rPr>
        <sz val="11"/>
        <color rgb="FF000000"/>
        <rFont val="Calibri"/>
        <family val="2"/>
      </rPr>
      <t xml:space="preserve"> series. </t>
    </r>
  </si>
  <si>
    <t>Components of welfare income</t>
  </si>
  <si>
    <t>Income component</t>
  </si>
  <si>
    <t>Unattached single considered employable</t>
  </si>
  <si>
    <r>
      <t>Unattached single with a disability (SAID)</t>
    </r>
    <r>
      <rPr>
        <b/>
        <vertAlign val="superscript"/>
        <sz val="11"/>
        <color theme="1"/>
        <rFont val="Calibri (Body)"/>
      </rPr>
      <t>1</t>
    </r>
  </si>
  <si>
    <t>Single parent, one child</t>
  </si>
  <si>
    <t>Couple, two children</t>
  </si>
  <si>
    <t>Basic social assistance</t>
  </si>
  <si>
    <t>Additional social assistance</t>
  </si>
  <si>
    <t>Federal child benefits</t>
  </si>
  <si>
    <t>Provincial child benefits</t>
  </si>
  <si>
    <r>
      <t>Federal tax credit</t>
    </r>
    <r>
      <rPr>
        <sz val="11"/>
        <rFont val="Calibri"/>
        <family val="2"/>
        <scheme val="minor"/>
      </rPr>
      <t>s/benefits</t>
    </r>
  </si>
  <si>
    <t>Provincial tax credits/benefits</t>
  </si>
  <si>
    <t xml:space="preserve">This table displays the breakdown of payments intended to address high inflation. These amounts are included in, and are not in addition to, the figures in the table above. </t>
  </si>
  <si>
    <t>Provincial payments</t>
  </si>
  <si>
    <t xml:space="preserve">Federal payments </t>
  </si>
  <si>
    <r>
      <rPr>
        <vertAlign val="superscript"/>
        <sz val="11"/>
        <color theme="1"/>
        <rFont val="Calibri"/>
        <family val="2"/>
        <scheme val="minor"/>
      </rPr>
      <t>1</t>
    </r>
    <r>
      <rPr>
        <sz val="11"/>
        <color theme="1"/>
        <rFont val="Calibri"/>
        <family val="2"/>
        <scheme val="minor"/>
      </rPr>
      <t xml:space="preserve">The Saskatchewan Assured Income for Disability (SAID) program, introduced in 2009, is a needs-tested income support program for persons with significant and enduring disabilities. Initially it supported individuals in residential care, but in June 2012 it was expanded to include persons living independently.  </t>
    </r>
  </si>
  <si>
    <t>Year</t>
  </si>
  <si>
    <t>-</t>
  </si>
  <si>
    <t>Welfare income over time (current dollars)</t>
  </si>
  <si>
    <r>
      <t>Unattached single with a disability (SAID)</t>
    </r>
    <r>
      <rPr>
        <b/>
        <vertAlign val="superscript"/>
        <sz val="11"/>
        <color theme="1"/>
        <rFont val="Calibri"/>
        <family val="2"/>
        <scheme val="minor"/>
      </rPr>
      <t>1</t>
    </r>
  </si>
  <si>
    <t>Adequacy of welfare income</t>
  </si>
  <si>
    <t>Adequacy indicator</t>
  </si>
  <si>
    <t>Unattached single considered  employable</t>
  </si>
  <si>
    <t>Total welfare income</t>
  </si>
  <si>
    <r>
      <t>MBM</t>
    </r>
    <r>
      <rPr>
        <sz val="11"/>
        <color rgb="FF000000"/>
        <rFont val="Calibri"/>
        <family val="2"/>
        <scheme val="minor"/>
      </rPr>
      <t xml:space="preserve"> (Official poverty line)</t>
    </r>
  </si>
  <si>
    <t>MBM threshold (Saskatoon)</t>
  </si>
  <si>
    <t>Welfare income minus MBM threshold</t>
  </si>
  <si>
    <t>Welfare income as % of MBM</t>
  </si>
  <si>
    <r>
      <rPr>
        <b/>
        <i/>
        <sz val="11"/>
        <color rgb="FF000000"/>
        <rFont val="Calibri"/>
        <family val="2"/>
      </rPr>
      <t>MBM-DIP</t>
    </r>
    <r>
      <rPr>
        <sz val="11"/>
        <color rgb="FF000000"/>
        <rFont val="Calibri"/>
        <family val="2"/>
      </rPr>
      <t xml:space="preserve"> (75% of MBM)</t>
    </r>
  </si>
  <si>
    <t>MBM-DIP threshold (Saskatoon)</t>
  </si>
  <si>
    <t>Welfare income minus MBM-DIP threshold</t>
  </si>
  <si>
    <t>Welfare income as % of MBM-DIP</t>
  </si>
  <si>
    <r>
      <t>LIM</t>
    </r>
    <r>
      <rPr>
        <b/>
        <i/>
        <vertAlign val="superscript"/>
        <sz val="11"/>
        <color rgb="FF000000"/>
        <rFont val="Calibri"/>
        <family val="2"/>
        <scheme val="minor"/>
      </rPr>
      <t>2</t>
    </r>
  </si>
  <si>
    <t>LIM threshold (Canada-wide)</t>
  </si>
  <si>
    <t>Welfare income minus LIM threshold</t>
  </si>
  <si>
    <t>Welfare income as % of LIM</t>
  </si>
  <si>
    <r>
      <t>LICO</t>
    </r>
    <r>
      <rPr>
        <b/>
        <i/>
        <vertAlign val="superscript"/>
        <sz val="11"/>
        <color rgb="FF000000"/>
        <rFont val="Calibri"/>
        <family val="2"/>
        <scheme val="minor"/>
      </rPr>
      <t>3</t>
    </r>
  </si>
  <si>
    <t>LICO threshold (Saskatoon)</t>
  </si>
  <si>
    <t>Welfare income minus LICO threshold</t>
  </si>
  <si>
    <t>Welfare income as % of LICO</t>
  </si>
  <si>
    <r>
      <rPr>
        <vertAlign val="superscript"/>
        <sz val="11"/>
        <color theme="1"/>
        <rFont val="Calibri"/>
        <family val="2"/>
        <scheme val="minor"/>
      </rPr>
      <t>1</t>
    </r>
    <r>
      <rPr>
        <sz val="11"/>
        <color theme="1"/>
        <rFont val="Calibri"/>
        <family val="2"/>
        <scheme val="minor"/>
      </rPr>
      <t>The Saskatchewan Assured Income for Disability (SAID) program, introduced in 2009, is an income support program for persons with significant and enduring disabilities. Initially it supported individuals in residential care, but in June 2012 it was expanded to include persons living independently.  It is a needs-tested program that pays higher benefits than those under the Saskatchewan Assistance Program.</t>
    </r>
  </si>
  <si>
    <r>
      <rPr>
        <vertAlign val="superscript"/>
        <sz val="11"/>
        <color theme="1"/>
        <rFont val="Calibri"/>
        <family val="2"/>
        <scheme val="minor"/>
      </rPr>
      <t>2</t>
    </r>
    <r>
      <rPr>
        <sz val="11"/>
        <color theme="1"/>
        <rFont val="Calibri"/>
        <family val="2"/>
        <scheme val="minor"/>
      </rPr>
      <t xml:space="preserve"> Note that we use after-tax LICO thresholds.</t>
    </r>
  </si>
  <si>
    <t>Adequacy over time</t>
  </si>
  <si>
    <r>
      <rPr>
        <vertAlign val="superscript"/>
        <sz val="11"/>
        <color theme="1"/>
        <rFont val="Calibri"/>
        <family val="2"/>
        <scheme val="minor"/>
      </rPr>
      <t>1</t>
    </r>
    <r>
      <rPr>
        <sz val="11"/>
        <color theme="1"/>
        <rFont val="Calibri"/>
        <family val="2"/>
        <scheme val="minor"/>
      </rPr>
      <t xml:space="preserve">The Saskatchewan Assured Income for Disability (SAID) program, introduced in 2009, is a needs-tested income support program for persons with significant and enduring disabilities. Initially it supported individuals in residential care, but in June 2012 it was expanded to include persons living independently. </t>
    </r>
  </si>
  <si>
    <t>The value and components of welfare incomes for four household types living in Saskatoon in 2024.</t>
  </si>
  <si>
    <t>The total annual welfare incomes for four household types living in Saskatoon between 1986 and 2024. Values are in constant 2024 dollars, taking into account the effect of inflation.</t>
  </si>
  <si>
    <t>2a. Welfare income over time, 2024 constant $</t>
  </si>
  <si>
    <t>The total annual welfare incomes for four household types in Saskatoon between 1986 and 2024. Values are in real dollars, which does not account for inflation.</t>
  </si>
  <si>
    <t>2024 welfare incomes for four household types living in Saskatoon compared to the poverty and low income thresholds used by Statistics Canada. Note that for the low income thresholds we use after-tax LIM and LICO, and that 2024 LIM thresholds are estimates based on increasing the 2023 thresholds to account for inflation.</t>
  </si>
  <si>
    <t xml:space="preserve">Welfare income as a percentage of the Official Poverty Line (Market Basket Measure) for four household types in Saskatoon between 2002 and 2024. </t>
  </si>
  <si>
    <t>Total 2024 income</t>
  </si>
  <si>
    <t>2024 cost of living-related payments</t>
  </si>
  <si>
    <t>Total 2024 cost of living-related payments</t>
  </si>
  <si>
    <t xml:space="preserve">The total annual welfare incomes in 2023 constant dollars for four household types in Saskatoon between 1986 and 2024. </t>
  </si>
  <si>
    <t>Welfare income over time (2024 constant dollars)</t>
  </si>
  <si>
    <t xml:space="preserve">The total annual welfare incomes in current dollars for four household types in Saskatoon between 1986 and 2024. </t>
  </si>
  <si>
    <t>2024 welfare incomes for four household types living in Saskatoon compared to the poverty and low income thresholds used by Statistics Canada.</t>
  </si>
  <si>
    <r>
      <rPr>
        <vertAlign val="superscript"/>
        <sz val="11"/>
        <color theme="1"/>
        <rFont val="Calibri"/>
        <family val="2"/>
        <scheme val="minor"/>
      </rPr>
      <t>1</t>
    </r>
    <r>
      <rPr>
        <sz val="11"/>
        <color theme="1"/>
        <rFont val="Calibri"/>
        <family val="2"/>
        <scheme val="minor"/>
      </rPr>
      <t xml:space="preserve"> Note that we use after-tax LIM thresholds, and that 2024 LIM thresholds are estimates based on increasing the 2023 thresholds to account for inflation.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</si>
</sst>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64" formatCode="&quot;$&quot;#,##0_);[Red]\(&quot;$&quot;#,##0\)"/>
    <numFmt numFmtId="165" formatCode="&quot;$&quot;#,##0"/>
    <numFmt numFmtId="166" formatCode="[$$-1009]#,##0"/>
  </numFmts>
  <fonts count="18">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i/>
      <sz val="11"/>
      <color rgb="FF000000"/>
      <name val="Calibri"/>
      <family val="2"/>
      <scheme val="minor"/>
    </font>
    <font>
      <vertAlign val="superscript"/>
      <sz val="11"/>
      <color theme="1"/>
      <name val="Calibri"/>
      <family val="2"/>
      <scheme val="minor"/>
    </font>
    <font>
      <b/>
      <sz val="10"/>
      <name val="Calibri"/>
      <family val="2"/>
      <scheme val="minor"/>
    </font>
    <font>
      <sz val="11"/>
      <color theme="1"/>
      <name val="Calibri"/>
      <family val="2"/>
      <scheme val="minor"/>
    </font>
    <font>
      <b/>
      <vertAlign val="superscript"/>
      <sz val="11"/>
      <color theme="1"/>
      <name val="Calibri"/>
      <family val="2"/>
      <scheme val="minor"/>
    </font>
    <font>
      <b/>
      <vertAlign val="superscript"/>
      <sz val="11"/>
      <color theme="1"/>
      <name val="Calibri (Body)"/>
    </font>
    <font>
      <b/>
      <i/>
      <vertAlign val="superscript"/>
      <sz val="11"/>
      <color rgb="FF000000"/>
      <name val="Calibri"/>
      <family val="2"/>
      <scheme val="minor"/>
    </font>
    <font>
      <b/>
      <sz val="11"/>
      <color rgb="FFFFFFFF"/>
      <name val="Calibri"/>
      <family val="2"/>
    </font>
    <font>
      <i/>
      <sz val="11"/>
      <color rgb="FF000000"/>
      <name val="Calibri"/>
      <family val="2"/>
    </font>
    <font>
      <sz val="11"/>
      <color rgb="FF000000"/>
      <name val="Calibri"/>
      <family val="2"/>
    </font>
    <font>
      <b/>
      <i/>
      <sz val="11"/>
      <color rgb="FF000000"/>
      <name val="Calibri"/>
      <family val="2"/>
    </font>
  </fonts>
  <fills count="4">
    <fill>
      <patternFill patternType="none"/>
    </fill>
    <fill>
      <patternFill patternType="gray125"/>
    </fill>
    <fill>
      <patternFill patternType="solid">
        <fgColor theme="1" tint="0.249977111117893"/>
        <bgColor indexed="64"/>
      </patternFill>
    </fill>
    <fill>
      <patternFill patternType="solid">
        <fgColor rgb="FF404040"/>
        <bgColor rgb="FF000000"/>
      </patternFill>
    </fill>
  </fills>
  <borders count="5">
    <border>
      <left/>
      <right/>
      <top/>
      <bottom/>
      <diagonal/>
    </border>
    <border>
      <left/>
      <right/>
      <top style="thin">
        <color indexed="64"/>
      </top>
      <bottom style="medium">
        <color indexed="64"/>
      </bottom>
      <diagonal/>
    </border>
    <border>
      <left/>
      <right/>
      <top/>
      <bottom style="medium">
        <color indexed="64"/>
      </bottom>
      <diagonal/>
    </border>
    <border>
      <left/>
      <right/>
      <top style="medium">
        <color auto="1"/>
      </top>
      <bottom/>
      <diagonal/>
    </border>
    <border>
      <left/>
      <right/>
      <top style="medium">
        <color auto="1"/>
      </top>
      <bottom style="medium">
        <color indexed="64"/>
      </bottom>
      <diagonal/>
    </border>
  </borders>
  <cellStyleXfs count="2">
    <xf numFmtId="0" fontId="0" fillId="0" borderId="0"/>
    <xf numFmtId="9" fontId="10" fillId="0" borderId="0" applyFont="0" applyFill="0" applyBorder="0" applyAlignment="0" applyProtection="0"/>
  </cellStyleXfs>
  <cellXfs count="59">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right"/>
    </xf>
    <xf numFmtId="0" fontId="4" fillId="0" borderId="0" xfId="0" applyFont="1" applyAlignment="1">
      <alignment horizontal="left" vertical="center" wrapText="1"/>
    </xf>
    <xf numFmtId="9" fontId="0" fillId="0" borderId="0" xfId="0" applyNumberFormat="1" applyAlignment="1">
      <alignment horizontal="right" vertical="center" wrapText="1"/>
    </xf>
    <xf numFmtId="165" fontId="0" fillId="0" borderId="0" xfId="0" applyNumberFormat="1" applyAlignment="1">
      <alignment horizontal="right" vertical="center" wrapText="1"/>
    </xf>
    <xf numFmtId="165" fontId="6" fillId="0" borderId="0" xfId="0" applyNumberFormat="1" applyFont="1" applyAlignment="1">
      <alignment horizontal="right" vertical="center" wrapText="1"/>
    </xf>
    <xf numFmtId="165" fontId="0" fillId="0" borderId="0" xfId="0" applyNumberFormat="1"/>
    <xf numFmtId="0" fontId="0" fillId="0" borderId="0" xfId="0" applyAlignment="1">
      <alignment horizontal="left" vertical="center" wrapText="1"/>
    </xf>
    <xf numFmtId="0" fontId="0" fillId="0" borderId="0" xfId="0" applyAlignment="1">
      <alignment horizontal="left" vertical="top"/>
    </xf>
    <xf numFmtId="0" fontId="0" fillId="0" borderId="0" xfId="0" applyAlignment="1">
      <alignment horizontal="left" wrapText="1"/>
    </xf>
    <xf numFmtId="165" fontId="4" fillId="0" borderId="0" xfId="0" applyNumberFormat="1" applyFont="1" applyAlignment="1">
      <alignment horizontal="right" wrapText="1"/>
    </xf>
    <xf numFmtId="0" fontId="2" fillId="0" borderId="1" xfId="0" applyFont="1" applyBorder="1" applyAlignment="1">
      <alignment vertical="top" wrapText="1"/>
    </xf>
    <xf numFmtId="166" fontId="6" fillId="0" borderId="0" xfId="0" applyNumberFormat="1" applyFont="1" applyAlignment="1">
      <alignment vertical="center"/>
    </xf>
    <xf numFmtId="164" fontId="0" fillId="0" borderId="0" xfId="0" applyNumberFormat="1" applyAlignment="1">
      <alignment horizontal="right" vertical="center" wrapText="1"/>
    </xf>
    <xf numFmtId="9" fontId="0" fillId="0" borderId="0" xfId="1" applyFont="1"/>
    <xf numFmtId="0" fontId="2" fillId="0" borderId="0" xfId="0" applyFont="1"/>
    <xf numFmtId="9" fontId="0" fillId="0" borderId="0" xfId="1" applyFont="1" applyBorder="1"/>
    <xf numFmtId="0" fontId="4" fillId="0" borderId="3" xfId="0" applyFont="1" applyBorder="1" applyAlignment="1">
      <alignment horizontal="left" vertical="center" wrapText="1"/>
    </xf>
    <xf numFmtId="9" fontId="0" fillId="0" borderId="3" xfId="0" applyNumberFormat="1" applyBorder="1" applyAlignment="1">
      <alignment horizontal="right" vertical="center" wrapText="1"/>
    </xf>
    <xf numFmtId="0" fontId="2" fillId="0" borderId="1" xfId="0" applyFont="1" applyBorder="1" applyAlignment="1">
      <alignment horizontal="left" wrapText="1"/>
    </xf>
    <xf numFmtId="165" fontId="5" fillId="0" borderId="1" xfId="0" applyNumberFormat="1" applyFont="1" applyBorder="1" applyAlignment="1">
      <alignment horizontal="right" wrapText="1"/>
    </xf>
    <xf numFmtId="0" fontId="2" fillId="0" borderId="0" xfId="0" applyFont="1" applyAlignment="1">
      <alignment horizontal="left" wrapText="1"/>
    </xf>
    <xf numFmtId="165" fontId="5" fillId="0" borderId="0" xfId="0" applyNumberFormat="1" applyFont="1" applyAlignment="1">
      <alignment horizontal="right" wrapText="1"/>
    </xf>
    <xf numFmtId="165" fontId="2" fillId="0" borderId="0" xfId="0" applyNumberFormat="1" applyFont="1"/>
    <xf numFmtId="0" fontId="0" fillId="0" borderId="0" xfId="0" applyAlignment="1">
      <alignment wrapText="1"/>
    </xf>
    <xf numFmtId="0" fontId="2" fillId="0" borderId="0" xfId="0" applyFont="1" applyAlignment="1">
      <alignment wrapText="1"/>
    </xf>
    <xf numFmtId="0" fontId="0" fillId="0" borderId="3" xfId="0" applyBorder="1"/>
    <xf numFmtId="0" fontId="0" fillId="0" borderId="3" xfId="0" applyBorder="1" applyAlignment="1">
      <alignment horizontal="right"/>
    </xf>
    <xf numFmtId="165" fontId="6" fillId="0" borderId="0" xfId="0" applyNumberFormat="1" applyFont="1" applyAlignment="1">
      <alignment vertical="center"/>
    </xf>
    <xf numFmtId="166" fontId="4" fillId="0" borderId="0" xfId="0" applyNumberFormat="1" applyFont="1" applyAlignment="1">
      <alignment horizontal="right" vertical="center" wrapText="1"/>
    </xf>
    <xf numFmtId="166" fontId="0" fillId="0" borderId="0" xfId="0" applyNumberFormat="1"/>
    <xf numFmtId="6" fontId="0" fillId="0" borderId="0" xfId="0" applyNumberFormat="1" applyAlignment="1">
      <alignment horizontal="right" vertical="center" wrapText="1"/>
    </xf>
    <xf numFmtId="166" fontId="9" fillId="0" borderId="1" xfId="0" applyNumberFormat="1" applyFont="1" applyBorder="1" applyAlignment="1">
      <alignment vertical="center"/>
    </xf>
    <xf numFmtId="0" fontId="7" fillId="0" borderId="0" xfId="0" applyFont="1" applyAlignment="1">
      <alignment horizontal="left" vertical="center" wrapText="1"/>
    </xf>
    <xf numFmtId="0" fontId="1" fillId="2" borderId="0" xfId="0" applyFont="1" applyFill="1"/>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horizontal="right" vertical="top" wrapText="1"/>
    </xf>
    <xf numFmtId="0" fontId="2" fillId="0" borderId="4" xfId="0" applyFont="1" applyBorder="1" applyAlignment="1">
      <alignment horizontal="right" vertical="top"/>
    </xf>
    <xf numFmtId="0" fontId="3" fillId="0" borderId="0" xfId="0" applyFont="1" applyAlignment="1">
      <alignment horizontal="righ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9" fontId="0" fillId="0" borderId="2" xfId="0" applyNumberFormat="1" applyBorder="1" applyAlignment="1">
      <alignment horizontal="right" vertical="center" wrapText="1"/>
    </xf>
    <xf numFmtId="165" fontId="0" fillId="0" borderId="4" xfId="0" applyNumberFormat="1" applyBorder="1"/>
    <xf numFmtId="0" fontId="14" fillId="3" borderId="0" xfId="0" applyFont="1" applyFill="1" applyAlignment="1">
      <alignment wrapText="1"/>
    </xf>
    <xf numFmtId="0" fontId="16" fillId="0" borderId="0" xfId="0" applyFont="1"/>
    <xf numFmtId="0" fontId="17" fillId="0" borderId="0" xfId="0" applyFont="1" applyAlignment="1">
      <alignment horizontal="left" vertical="center" wrapText="1"/>
    </xf>
    <xf numFmtId="165" fontId="0" fillId="0" borderId="0" xfId="0" quotePrefix="1" applyNumberFormat="1" applyAlignment="1">
      <alignment horizontal="right" vertical="center"/>
    </xf>
    <xf numFmtId="0" fontId="0" fillId="0" borderId="0" xfId="0" applyAlignment="1">
      <alignment horizontal="left" vertical="top" wrapText="1"/>
    </xf>
    <xf numFmtId="0" fontId="0" fillId="0" borderId="0" xfId="0"/>
    <xf numFmtId="0" fontId="1" fillId="2" borderId="0" xfId="0" applyFont="1" applyFill="1" applyAlignment="1">
      <alignment horizontal="left"/>
    </xf>
    <xf numFmtId="0" fontId="0" fillId="0" borderId="2" xfId="0" applyBorder="1" applyAlignment="1">
      <alignment horizontal="left" vertical="center" wrapText="1"/>
    </xf>
    <xf numFmtId="0" fontId="1" fillId="2" borderId="0" xfId="0" applyFont="1" applyFill="1" applyAlignment="1">
      <alignment horizontal="left" wrapText="1"/>
    </xf>
    <xf numFmtId="0" fontId="0" fillId="0" borderId="0" xfId="0" applyAlignment="1">
      <alignment horizontal="left"/>
    </xf>
    <xf numFmtId="0" fontId="0" fillId="0" borderId="0" xfId="0" applyAlignment="1">
      <alignment vertical="top" wrapText="1"/>
    </xf>
    <xf numFmtId="0" fontId="0" fillId="0" borderId="0" xfId="0" applyAlignment="1">
      <alignment horizontal="left" wrapText="1"/>
    </xf>
    <xf numFmtId="0" fontId="0" fillId="0" borderId="0" xfId="0" applyAlignment="1">
      <alignment horizontal="left" vertical="top"/>
    </xf>
  </cellXfs>
  <cellStyles count="2">
    <cellStyle name="Normal" xfId="0" builtinId="0"/>
    <cellStyle name="Percent" xfId="1"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workbookViewId="0"/>
  </sheetViews>
  <sheetFormatPr defaultColWidth="8.85546875" defaultRowHeight="15"/>
  <cols>
    <col min="1" max="1" width="42.7109375" bestFit="1" customWidth="1"/>
    <col min="2" max="2" width="120.42578125" customWidth="1"/>
  </cols>
  <sheetData>
    <row r="1" spans="1:2">
      <c r="A1" s="36" t="s">
        <v>0</v>
      </c>
      <c r="B1" s="36" t="s">
        <v>1</v>
      </c>
    </row>
    <row r="2" spans="1:2" ht="20.25" customHeight="1">
      <c r="A2" s="1" t="s">
        <v>2</v>
      </c>
      <c r="B2" s="2" t="s">
        <v>62</v>
      </c>
    </row>
    <row r="3" spans="1:2" ht="30" customHeight="1">
      <c r="A3" s="1" t="s">
        <v>64</v>
      </c>
      <c r="B3" s="2" t="s">
        <v>63</v>
      </c>
    </row>
    <row r="4" spans="1:2" ht="30" customHeight="1">
      <c r="A4" s="1" t="s">
        <v>3</v>
      </c>
      <c r="B4" s="2" t="s">
        <v>65</v>
      </c>
    </row>
    <row r="5" spans="1:2" ht="48.75" customHeight="1">
      <c r="A5" s="1" t="s">
        <v>4</v>
      </c>
      <c r="B5" s="2" t="s">
        <v>66</v>
      </c>
    </row>
    <row r="6" spans="1:2" ht="30" customHeight="1">
      <c r="A6" s="1" t="s">
        <v>5</v>
      </c>
      <c r="B6" s="2" t="s">
        <v>67</v>
      </c>
    </row>
    <row r="7" spans="1:2">
      <c r="A7" s="52" t="s">
        <v>6</v>
      </c>
      <c r="B7" s="52"/>
    </row>
    <row r="8" spans="1:2" ht="45.75" customHeight="1">
      <c r="A8" s="50" t="s">
        <v>7</v>
      </c>
      <c r="B8" s="50"/>
    </row>
    <row r="9" spans="1:2" ht="153" customHeight="1">
      <c r="A9" s="50" t="s">
        <v>8</v>
      </c>
      <c r="B9" s="50"/>
    </row>
    <row r="10" spans="1:2" ht="75.75" customHeight="1">
      <c r="A10" s="50" t="s">
        <v>9</v>
      </c>
      <c r="B10" s="50"/>
    </row>
    <row r="11" spans="1:2">
      <c r="A11" s="51" t="s">
        <v>10</v>
      </c>
      <c r="B11" s="51"/>
    </row>
    <row r="12" spans="1:2">
      <c r="A12" s="46" t="s">
        <v>11</v>
      </c>
      <c r="B12" s="46" t="s">
        <v>12</v>
      </c>
    </row>
    <row r="13" spans="1:2">
      <c r="A13" s="47" t="s">
        <v>13</v>
      </c>
      <c r="B13" s="47"/>
    </row>
    <row r="14" spans="1:2">
      <c r="A14" s="47" t="s">
        <v>14</v>
      </c>
      <c r="B14" s="47"/>
    </row>
    <row r="15" spans="1:2">
      <c r="A15" s="47" t="s">
        <v>15</v>
      </c>
      <c r="B15" s="47"/>
    </row>
    <row r="16" spans="1:2">
      <c r="A16" s="47" t="s">
        <v>16</v>
      </c>
      <c r="B16" s="47"/>
    </row>
    <row r="17" spans="1:2">
      <c r="A17" s="47" t="s">
        <v>17</v>
      </c>
      <c r="B17" s="47"/>
    </row>
  </sheetData>
  <mergeCells count="5">
    <mergeCell ref="A9:B9"/>
    <mergeCell ref="A10:B10"/>
    <mergeCell ref="A8:B8"/>
    <mergeCell ref="A11:B11"/>
    <mergeCell ref="A7:B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election sqref="A1:E1"/>
    </sheetView>
  </sheetViews>
  <sheetFormatPr defaultColWidth="8.85546875" defaultRowHeight="15"/>
  <cols>
    <col min="1" max="1" width="40.7109375" style="1" customWidth="1"/>
    <col min="2" max="5" width="22.7109375" customWidth="1"/>
  </cols>
  <sheetData>
    <row r="1" spans="1:6">
      <c r="A1" s="52" t="s">
        <v>18</v>
      </c>
      <c r="B1" s="52"/>
      <c r="C1" s="52"/>
      <c r="D1" s="52"/>
      <c r="E1" s="52"/>
    </row>
    <row r="2" spans="1:6" ht="26.25" customHeight="1" thickBot="1">
      <c r="A2" s="58" t="s">
        <v>62</v>
      </c>
      <c r="B2" s="58"/>
      <c r="C2" s="58"/>
      <c r="D2" s="58"/>
      <c r="E2" s="58"/>
    </row>
    <row r="3" spans="1:6" s="10" customFormat="1" ht="33" thickBot="1">
      <c r="A3" s="37" t="s">
        <v>19</v>
      </c>
      <c r="B3" s="39" t="s">
        <v>20</v>
      </c>
      <c r="C3" s="39" t="s">
        <v>21</v>
      </c>
      <c r="D3" s="39" t="s">
        <v>22</v>
      </c>
      <c r="E3" s="39" t="s">
        <v>23</v>
      </c>
    </row>
    <row r="4" spans="1:6">
      <c r="A4" s="2" t="s">
        <v>24</v>
      </c>
      <c r="B4" s="14">
        <v>11940</v>
      </c>
      <c r="C4" s="14">
        <v>14986.84</v>
      </c>
      <c r="D4" s="14">
        <v>16860</v>
      </c>
      <c r="E4" s="31">
        <v>21080</v>
      </c>
    </row>
    <row r="5" spans="1:6">
      <c r="A5" s="9" t="s">
        <v>25</v>
      </c>
      <c r="B5" s="14">
        <v>0</v>
      </c>
      <c r="C5" s="14">
        <v>840</v>
      </c>
      <c r="D5" s="30">
        <v>0</v>
      </c>
      <c r="E5" s="31">
        <v>0</v>
      </c>
    </row>
    <row r="6" spans="1:6">
      <c r="A6" s="9" t="s">
        <v>26</v>
      </c>
      <c r="B6" s="14">
        <v>0</v>
      </c>
      <c r="C6" s="14">
        <v>0</v>
      </c>
      <c r="D6" s="14">
        <v>7612</v>
      </c>
      <c r="E6" s="31">
        <v>12845</v>
      </c>
    </row>
    <row r="7" spans="1:6">
      <c r="A7" s="9" t="s">
        <v>27</v>
      </c>
      <c r="B7" s="14">
        <v>0</v>
      </c>
      <c r="C7" s="14">
        <v>0</v>
      </c>
      <c r="D7" s="14">
        <v>0</v>
      </c>
      <c r="E7" s="31">
        <v>0</v>
      </c>
    </row>
    <row r="8" spans="1:6">
      <c r="A8" s="9" t="s">
        <v>28</v>
      </c>
      <c r="B8" s="14">
        <v>1072.8699999999999</v>
      </c>
      <c r="C8" s="14">
        <v>1157.4100000000001</v>
      </c>
      <c r="D8" s="14">
        <v>1941</v>
      </c>
      <c r="E8" s="31">
        <v>2483</v>
      </c>
    </row>
    <row r="9" spans="1:6">
      <c r="A9" s="2" t="s">
        <v>29</v>
      </c>
      <c r="B9" s="14">
        <v>389</v>
      </c>
      <c r="C9" s="14">
        <v>389</v>
      </c>
      <c r="D9" s="14">
        <v>778</v>
      </c>
      <c r="E9" s="31">
        <v>1085</v>
      </c>
    </row>
    <row r="10" spans="1:6" ht="15.75" thickBot="1">
      <c r="A10" s="13" t="s">
        <v>68</v>
      </c>
      <c r="B10" s="34">
        <f>SUM(B4:B9)</f>
        <v>13401.869999999999</v>
      </c>
      <c r="C10" s="34">
        <f t="shared" ref="C10:E10" si="0">SUM(C4:C9)</f>
        <v>17373.25</v>
      </c>
      <c r="D10" s="34">
        <f t="shared" si="0"/>
        <v>27191</v>
      </c>
      <c r="E10" s="34">
        <f t="shared" si="0"/>
        <v>37493</v>
      </c>
    </row>
    <row r="12" spans="1:6" ht="15" customHeight="1">
      <c r="A12" s="54" t="s">
        <v>69</v>
      </c>
      <c r="B12" s="54"/>
      <c r="C12" s="54"/>
      <c r="D12" s="54"/>
      <c r="E12" s="54"/>
      <c r="F12" s="27"/>
    </row>
    <row r="13" spans="1:6" ht="29.25" customHeight="1" thickBot="1">
      <c r="A13" s="53" t="s">
        <v>30</v>
      </c>
      <c r="B13" s="53"/>
      <c r="C13" s="53"/>
      <c r="D13" s="53"/>
      <c r="E13" s="53"/>
      <c r="F13" s="26"/>
    </row>
    <row r="14" spans="1:6" ht="33" thickBot="1">
      <c r="A14" s="38"/>
      <c r="B14" s="39" t="s">
        <v>20</v>
      </c>
      <c r="C14" s="39" t="s">
        <v>21</v>
      </c>
      <c r="D14" s="39" t="s">
        <v>22</v>
      </c>
      <c r="E14" s="39" t="s">
        <v>23</v>
      </c>
    </row>
    <row r="15" spans="1:6">
      <c r="A15" s="11" t="s">
        <v>31</v>
      </c>
      <c r="B15" s="12">
        <v>0</v>
      </c>
      <c r="C15" s="12">
        <v>0</v>
      </c>
      <c r="D15" s="12">
        <v>0</v>
      </c>
      <c r="E15" s="8">
        <v>0</v>
      </c>
    </row>
    <row r="16" spans="1:6">
      <c r="A16" s="11" t="s">
        <v>32</v>
      </c>
      <c r="B16" s="12">
        <v>0</v>
      </c>
      <c r="C16" s="12">
        <v>0</v>
      </c>
      <c r="D16" s="12">
        <v>0</v>
      </c>
      <c r="E16" s="8">
        <v>0</v>
      </c>
    </row>
    <row r="17" spans="1:6" ht="15.75" thickBot="1">
      <c r="A17" s="21" t="s">
        <v>70</v>
      </c>
      <c r="B17" s="22">
        <f>B15+B16</f>
        <v>0</v>
      </c>
      <c r="C17" s="22">
        <f t="shared" ref="C17:E17" si="1">C15+C16</f>
        <v>0</v>
      </c>
      <c r="D17" s="22">
        <f t="shared" si="1"/>
        <v>0</v>
      </c>
      <c r="E17" s="22">
        <f t="shared" si="1"/>
        <v>0</v>
      </c>
    </row>
    <row r="18" spans="1:6">
      <c r="A18" s="23"/>
      <c r="B18" s="24"/>
      <c r="C18" s="24"/>
      <c r="D18" s="24"/>
      <c r="E18" s="25"/>
    </row>
    <row r="19" spans="1:6" ht="54" customHeight="1">
      <c r="A19" s="50" t="s">
        <v>33</v>
      </c>
      <c r="B19" s="50"/>
      <c r="C19" s="50"/>
      <c r="D19" s="50"/>
      <c r="E19" s="50"/>
      <c r="F19" s="2"/>
    </row>
    <row r="20" spans="1:6">
      <c r="A20" t="s">
        <v>10</v>
      </c>
    </row>
  </sheetData>
  <mergeCells count="5">
    <mergeCell ref="A19:E19"/>
    <mergeCell ref="A13:E13"/>
    <mergeCell ref="A12:E12"/>
    <mergeCell ref="A1:E1"/>
    <mergeCell ref="A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5"/>
  <sheetViews>
    <sheetView workbookViewId="0">
      <pane ySplit="3" topLeftCell="A4" activePane="bottomLeft" state="frozen"/>
      <selection pane="bottomLeft" sqref="A1:E1"/>
    </sheetView>
  </sheetViews>
  <sheetFormatPr defaultColWidth="8.85546875" defaultRowHeight="15"/>
  <cols>
    <col min="1" max="1" width="8.7109375" customWidth="1"/>
    <col min="2" max="5" width="20.7109375" style="3" customWidth="1"/>
    <col min="6" max="6" width="17.140625" style="3" customWidth="1"/>
  </cols>
  <sheetData>
    <row r="1" spans="1:9">
      <c r="A1" s="52" t="s">
        <v>72</v>
      </c>
      <c r="B1" s="52"/>
      <c r="C1" s="52"/>
      <c r="D1" s="52"/>
      <c r="E1" s="52"/>
      <c r="F1" s="17"/>
    </row>
    <row r="2" spans="1:9" ht="32.25" customHeight="1" thickBot="1">
      <c r="A2" s="50" t="s">
        <v>71</v>
      </c>
      <c r="B2" s="50"/>
      <c r="C2" s="50"/>
      <c r="D2" s="50"/>
      <c r="E2" s="50"/>
      <c r="F2" s="2"/>
    </row>
    <row r="3" spans="1:9" s="10" customFormat="1" ht="48" thickBot="1">
      <c r="A3" s="40" t="s">
        <v>34</v>
      </c>
      <c r="B3" s="39" t="s">
        <v>20</v>
      </c>
      <c r="C3" s="39" t="s">
        <v>21</v>
      </c>
      <c r="D3" s="39" t="s">
        <v>22</v>
      </c>
      <c r="E3" s="39" t="s">
        <v>23</v>
      </c>
    </row>
    <row r="4" spans="1:9">
      <c r="A4">
        <v>1986</v>
      </c>
      <c r="B4" s="8">
        <v>10879.904761904763</v>
      </c>
      <c r="C4" s="49" t="s">
        <v>35</v>
      </c>
      <c r="D4" s="8">
        <v>25039.104761904764</v>
      </c>
      <c r="E4" s="8">
        <v>36746.495238095238</v>
      </c>
      <c r="F4"/>
      <c r="G4" s="8"/>
      <c r="H4" s="8"/>
      <c r="I4" s="8"/>
    </row>
    <row r="5" spans="1:9">
      <c r="A5">
        <v>1987</v>
      </c>
      <c r="B5" s="49" t="s">
        <v>35</v>
      </c>
      <c r="C5" s="49" t="s">
        <v>35</v>
      </c>
      <c r="D5" s="49" t="s">
        <v>35</v>
      </c>
      <c r="E5" s="49" t="s">
        <v>35</v>
      </c>
      <c r="F5"/>
      <c r="G5" s="8"/>
      <c r="H5" s="8"/>
      <c r="I5" s="8"/>
    </row>
    <row r="6" spans="1:9">
      <c r="A6">
        <v>1988</v>
      </c>
      <c r="B6" s="49" t="s">
        <v>35</v>
      </c>
      <c r="C6" s="49" t="s">
        <v>35</v>
      </c>
      <c r="D6" s="49" t="s">
        <v>35</v>
      </c>
      <c r="E6" s="49" t="s">
        <v>35</v>
      </c>
      <c r="F6"/>
      <c r="G6" s="8"/>
      <c r="H6" s="8"/>
      <c r="I6" s="8"/>
    </row>
    <row r="7" spans="1:9">
      <c r="A7">
        <v>1989</v>
      </c>
      <c r="B7" s="8">
        <v>10604.772727272728</v>
      </c>
      <c r="C7" s="49" t="s">
        <v>35</v>
      </c>
      <c r="D7" s="8">
        <v>23917.741978609629</v>
      </c>
      <c r="E7" s="8">
        <v>34184.796791443856</v>
      </c>
      <c r="F7"/>
      <c r="G7" s="8"/>
      <c r="H7" s="8"/>
      <c r="I7" s="8"/>
    </row>
    <row r="8" spans="1:9">
      <c r="A8">
        <v>1990</v>
      </c>
      <c r="B8" s="8">
        <v>10523.147321428572</v>
      </c>
      <c r="C8" s="49" t="s">
        <v>35</v>
      </c>
      <c r="D8" s="8">
        <v>23702.519681122452</v>
      </c>
      <c r="E8" s="8">
        <v>33672.019132653062</v>
      </c>
      <c r="F8"/>
      <c r="G8" s="8"/>
      <c r="H8" s="8"/>
      <c r="I8" s="8"/>
    </row>
    <row r="9" spans="1:9">
      <c r="A9">
        <v>1991</v>
      </c>
      <c r="B9" s="8">
        <v>10460.443236714977</v>
      </c>
      <c r="C9" s="49" t="s">
        <v>35</v>
      </c>
      <c r="D9" s="8">
        <v>23372.629371980678</v>
      </c>
      <c r="E9" s="8">
        <v>33149.675120772947</v>
      </c>
      <c r="F9"/>
      <c r="G9" s="8"/>
      <c r="H9" s="8"/>
      <c r="I9" s="8"/>
    </row>
    <row r="10" spans="1:9">
      <c r="A10">
        <v>1992</v>
      </c>
      <c r="B10" s="8">
        <v>10663.455952380953</v>
      </c>
      <c r="C10" s="49" t="s">
        <v>35</v>
      </c>
      <c r="D10" s="8">
        <v>22999.122619047619</v>
      </c>
      <c r="E10" s="8">
        <v>33131.991666666669</v>
      </c>
      <c r="F10"/>
      <c r="G10" s="8"/>
      <c r="H10" s="8"/>
      <c r="I10" s="8"/>
    </row>
    <row r="11" spans="1:9">
      <c r="A11">
        <v>1993</v>
      </c>
      <c r="B11" s="8">
        <v>11195.331775700935</v>
      </c>
      <c r="C11" s="49" t="s">
        <v>35</v>
      </c>
      <c r="D11" s="8">
        <v>22730.395630841125</v>
      </c>
      <c r="E11" s="8">
        <v>32672.474299065427</v>
      </c>
      <c r="F11"/>
      <c r="G11" s="8"/>
      <c r="H11" s="8"/>
      <c r="I11" s="8"/>
    </row>
    <row r="12" spans="1:9">
      <c r="A12">
        <v>1994</v>
      </c>
      <c r="B12" s="8">
        <v>11187.900816802801</v>
      </c>
      <c r="C12" s="49" t="s">
        <v>35</v>
      </c>
      <c r="D12" s="8">
        <v>22706.21926487748</v>
      </c>
      <c r="E12" s="8">
        <v>32758.263710618437</v>
      </c>
      <c r="F12"/>
      <c r="G12" s="8"/>
      <c r="H12" s="8"/>
      <c r="I12" s="8"/>
    </row>
    <row r="13" spans="1:9">
      <c r="A13">
        <v>1995</v>
      </c>
      <c r="B13" s="8">
        <v>10048.388675799089</v>
      </c>
      <c r="C13" s="49" t="s">
        <v>35</v>
      </c>
      <c r="D13" s="8">
        <v>22208.240867579912</v>
      </c>
      <c r="E13" s="8">
        <v>32053.26369863014</v>
      </c>
      <c r="F13"/>
      <c r="G13" s="8"/>
      <c r="H13" s="8"/>
      <c r="I13" s="8"/>
    </row>
    <row r="14" spans="1:9">
      <c r="A14">
        <v>1996</v>
      </c>
      <c r="B14" s="8">
        <v>10785.186726659167</v>
      </c>
      <c r="C14" s="49" t="s">
        <v>35</v>
      </c>
      <c r="D14" s="8">
        <v>21883.485939257593</v>
      </c>
      <c r="E14" s="8">
        <v>31584.543307086613</v>
      </c>
      <c r="F14"/>
      <c r="G14" s="8"/>
      <c r="H14" s="8"/>
      <c r="I14" s="8"/>
    </row>
    <row r="15" spans="1:9">
      <c r="A15">
        <v>1997</v>
      </c>
      <c r="B15" s="8">
        <v>9737.1553982300884</v>
      </c>
      <c r="C15" s="49" t="s">
        <v>35</v>
      </c>
      <c r="D15" s="8">
        <v>21520.2682079646</v>
      </c>
      <c r="E15" s="8">
        <v>29524.865221238932</v>
      </c>
      <c r="F15"/>
      <c r="G15" s="8"/>
      <c r="H15" s="8"/>
      <c r="I15" s="8"/>
    </row>
    <row r="16" spans="1:9">
      <c r="A16">
        <v>1998</v>
      </c>
      <c r="B16" s="8">
        <v>9670.3543483023004</v>
      </c>
      <c r="C16" s="49" t="s">
        <v>35</v>
      </c>
      <c r="D16" s="8">
        <v>19913.44572836802</v>
      </c>
      <c r="E16" s="8">
        <v>29413.89461117196</v>
      </c>
      <c r="F16"/>
      <c r="G16" s="8"/>
      <c r="H16" s="8"/>
      <c r="I16" s="8"/>
    </row>
    <row r="17" spans="1:9">
      <c r="A17">
        <v>1999</v>
      </c>
      <c r="B17" s="8">
        <v>9939.6364693218511</v>
      </c>
      <c r="C17" s="49" t="s">
        <v>35</v>
      </c>
      <c r="D17" s="8">
        <v>20569.930559741657</v>
      </c>
      <c r="E17" s="8">
        <v>30465.557674919262</v>
      </c>
      <c r="F17"/>
      <c r="G17" s="8"/>
      <c r="H17" s="8"/>
      <c r="I17" s="8"/>
    </row>
    <row r="18" spans="1:9">
      <c r="A18">
        <v>2000</v>
      </c>
      <c r="B18" s="8">
        <v>9939.8926519916149</v>
      </c>
      <c r="C18" s="49" t="s">
        <v>35</v>
      </c>
      <c r="D18" s="8">
        <v>20601.069308176102</v>
      </c>
      <c r="E18" s="8">
        <v>30291.297106918239</v>
      </c>
      <c r="F18"/>
      <c r="G18" s="8"/>
      <c r="H18" s="8"/>
      <c r="I18" s="8"/>
    </row>
    <row r="19" spans="1:9">
      <c r="A19">
        <v>2001</v>
      </c>
      <c r="B19" s="8">
        <v>9927.0199897750517</v>
      </c>
      <c r="C19" s="49" t="s">
        <v>35</v>
      </c>
      <c r="D19" s="8">
        <v>20600.234294478527</v>
      </c>
      <c r="E19" s="8">
        <v>30393.319018404913</v>
      </c>
      <c r="F19"/>
      <c r="G19" s="8"/>
      <c r="H19" s="8"/>
      <c r="I19" s="8"/>
    </row>
    <row r="20" spans="1:9">
      <c r="A20">
        <v>2002</v>
      </c>
      <c r="B20" s="8">
        <v>9774.8519899999992</v>
      </c>
      <c r="C20" s="49" t="s">
        <v>35</v>
      </c>
      <c r="D20" s="8">
        <v>20247.655999999999</v>
      </c>
      <c r="E20" s="8">
        <v>29917.745999999999</v>
      </c>
      <c r="F20"/>
      <c r="G20" s="8"/>
      <c r="H20" s="8"/>
      <c r="I20" s="8"/>
    </row>
    <row r="21" spans="1:9">
      <c r="A21">
        <v>2003</v>
      </c>
      <c r="B21" s="8">
        <v>9723.2120428015569</v>
      </c>
      <c r="C21" s="49" t="s">
        <v>35</v>
      </c>
      <c r="D21" s="8">
        <v>19701.516322957199</v>
      </c>
      <c r="E21" s="8">
        <v>29355.923268482489</v>
      </c>
      <c r="F21"/>
      <c r="G21" s="8"/>
      <c r="H21" s="8"/>
      <c r="I21" s="8"/>
    </row>
    <row r="22" spans="1:9">
      <c r="A22">
        <v>2004</v>
      </c>
      <c r="B22" s="8">
        <v>9603.0252817574019</v>
      </c>
      <c r="C22" s="49" t="s">
        <v>35</v>
      </c>
      <c r="D22" s="8">
        <v>19535.595893027697</v>
      </c>
      <c r="E22" s="8">
        <v>29288.041489971347</v>
      </c>
      <c r="F22"/>
      <c r="G22" s="8"/>
      <c r="H22" s="8"/>
      <c r="I22" s="8"/>
    </row>
    <row r="23" spans="1:9">
      <c r="A23">
        <v>2005</v>
      </c>
      <c r="B23" s="8">
        <v>10019.408411214954</v>
      </c>
      <c r="C23" s="49" t="s">
        <v>35</v>
      </c>
      <c r="D23" s="8">
        <v>19901.97663551402</v>
      </c>
      <c r="E23" s="8">
        <v>29062.750467289719</v>
      </c>
      <c r="F23"/>
      <c r="G23" s="8"/>
      <c r="H23" s="8"/>
      <c r="I23" s="8"/>
    </row>
    <row r="24" spans="1:9">
      <c r="A24">
        <v>2006</v>
      </c>
      <c r="B24" s="8">
        <v>12597.34915673694</v>
      </c>
      <c r="C24" s="49" t="s">
        <v>35</v>
      </c>
      <c r="D24" s="8">
        <v>23167.535288725943</v>
      </c>
      <c r="E24" s="8">
        <v>31904.184069660867</v>
      </c>
      <c r="F24"/>
      <c r="G24" s="8"/>
      <c r="H24" s="8"/>
      <c r="I24" s="8"/>
    </row>
    <row r="25" spans="1:9">
      <c r="A25">
        <v>2007</v>
      </c>
      <c r="B25" s="8">
        <v>10938.689094170402</v>
      </c>
      <c r="C25" s="49" t="s">
        <v>35</v>
      </c>
      <c r="D25" s="8">
        <v>22108.583551569507</v>
      </c>
      <c r="E25" s="8">
        <v>29792.244000000002</v>
      </c>
      <c r="F25"/>
      <c r="G25" s="8"/>
      <c r="H25" s="8"/>
      <c r="I25" s="8"/>
    </row>
    <row r="26" spans="1:9">
      <c r="A26">
        <v>2008</v>
      </c>
      <c r="B26" s="8">
        <v>11450.058588957056</v>
      </c>
      <c r="C26" s="49" t="s">
        <v>35</v>
      </c>
      <c r="D26" s="8">
        <v>23145.598965819459</v>
      </c>
      <c r="E26" s="8">
        <v>31905.722611744088</v>
      </c>
      <c r="F26"/>
      <c r="G26" s="8"/>
      <c r="H26" s="8"/>
      <c r="I26" s="8"/>
    </row>
    <row r="27" spans="1:9">
      <c r="A27">
        <v>2009</v>
      </c>
      <c r="B27" s="8">
        <v>12348.709318181818</v>
      </c>
      <c r="C27" s="49" t="s">
        <v>35</v>
      </c>
      <c r="D27" s="8">
        <v>25208.0511013986</v>
      </c>
      <c r="E27" s="8">
        <v>33756.820000000007</v>
      </c>
      <c r="F27"/>
      <c r="G27" s="8"/>
      <c r="H27" s="8"/>
      <c r="I27" s="8"/>
    </row>
    <row r="28" spans="1:9">
      <c r="A28">
        <v>2010</v>
      </c>
      <c r="B28" s="8">
        <v>12059.848618025753</v>
      </c>
      <c r="C28" s="49" t="s">
        <v>35</v>
      </c>
      <c r="D28" s="8">
        <v>24591.679776824036</v>
      </c>
      <c r="E28" s="8">
        <v>33102.488729613739</v>
      </c>
      <c r="F28"/>
      <c r="G28" s="8"/>
      <c r="H28" s="8"/>
      <c r="I28" s="8"/>
    </row>
    <row r="29" spans="1:9">
      <c r="A29">
        <v>2011</v>
      </c>
      <c r="B29" s="8">
        <v>11930.862485404503</v>
      </c>
      <c r="C29" s="49" t="s">
        <v>35</v>
      </c>
      <c r="D29" s="8">
        <v>24206.821251042533</v>
      </c>
      <c r="E29" s="8">
        <v>32422.249107589654</v>
      </c>
      <c r="F29"/>
      <c r="G29" s="8"/>
      <c r="H29" s="8"/>
      <c r="I29" s="8"/>
    </row>
    <row r="30" spans="1:9">
      <c r="A30">
        <v>2012</v>
      </c>
      <c r="B30" s="8">
        <v>11768.043549712407</v>
      </c>
      <c r="C30" s="49" t="s">
        <v>35</v>
      </c>
      <c r="D30" s="8">
        <v>24288.36400986031</v>
      </c>
      <c r="E30" s="8">
        <v>32494.660640920294</v>
      </c>
      <c r="F30"/>
      <c r="G30" s="8"/>
      <c r="H30" s="8"/>
      <c r="I30" s="8"/>
    </row>
    <row r="31" spans="1:9">
      <c r="A31">
        <v>2013</v>
      </c>
      <c r="B31" s="8">
        <v>11662.668786644952</v>
      </c>
      <c r="C31" s="8">
        <v>18314.363884364822</v>
      </c>
      <c r="D31" s="8">
        <v>24863.033192182411</v>
      </c>
      <c r="E31" s="8">
        <v>32981.198143322479</v>
      </c>
      <c r="F31"/>
      <c r="G31" s="8"/>
      <c r="H31" s="8"/>
      <c r="I31" s="8"/>
    </row>
    <row r="32" spans="1:9">
      <c r="A32">
        <v>2014</v>
      </c>
      <c r="B32" s="8">
        <v>11559.868210862622</v>
      </c>
      <c r="C32" s="8">
        <v>18917.316293929714</v>
      </c>
      <c r="D32" s="8">
        <v>24868.81709265176</v>
      </c>
      <c r="E32" s="8">
        <v>33164.420127795529</v>
      </c>
      <c r="F32"/>
      <c r="G32" s="8"/>
      <c r="H32" s="8"/>
      <c r="I32" s="8"/>
    </row>
    <row r="33" spans="1:9">
      <c r="A33">
        <v>2015</v>
      </c>
      <c r="B33" s="8">
        <v>11250.290679304897</v>
      </c>
      <c r="C33" s="8">
        <v>19576.166666666668</v>
      </c>
      <c r="D33" s="8">
        <v>25763.063981042655</v>
      </c>
      <c r="E33" s="8">
        <v>35004.011058451819</v>
      </c>
      <c r="F33"/>
      <c r="G33" s="8"/>
      <c r="H33" s="8"/>
      <c r="I33" s="8"/>
    </row>
    <row r="34" spans="1:9">
      <c r="A34">
        <v>2016</v>
      </c>
      <c r="B34" s="8">
        <v>11373.775389408098</v>
      </c>
      <c r="C34" s="8">
        <v>19421.206433021805</v>
      </c>
      <c r="D34" s="8">
        <v>25915.47629283489</v>
      </c>
      <c r="E34" s="8">
        <v>36109.305817757006</v>
      </c>
      <c r="F34"/>
      <c r="G34" s="8"/>
      <c r="H34" s="8"/>
      <c r="I34" s="8"/>
    </row>
    <row r="35" spans="1:9">
      <c r="A35">
        <v>2017</v>
      </c>
      <c r="B35" s="8">
        <v>10882.861411042944</v>
      </c>
      <c r="C35" s="8">
        <v>19303.891127300612</v>
      </c>
      <c r="D35" s="8">
        <v>26017.776779141099</v>
      </c>
      <c r="E35" s="8">
        <v>36740.133036809813</v>
      </c>
      <c r="F35"/>
      <c r="G35" s="8"/>
      <c r="H35" s="8"/>
      <c r="I35" s="8"/>
    </row>
    <row r="36" spans="1:9">
      <c r="A36">
        <v>2018</v>
      </c>
      <c r="B36" s="8">
        <v>10714.203148425788</v>
      </c>
      <c r="C36" s="8">
        <v>19044.432773613193</v>
      </c>
      <c r="D36" s="8">
        <v>25434.213223388306</v>
      </c>
      <c r="E36" s="8">
        <v>36130.227676161921</v>
      </c>
      <c r="F36"/>
      <c r="G36" s="8"/>
      <c r="H36" s="8"/>
      <c r="I36" s="8"/>
    </row>
    <row r="37" spans="1:9">
      <c r="A37">
        <v>2019</v>
      </c>
      <c r="B37" s="8">
        <v>10445.628000000001</v>
      </c>
      <c r="C37" s="8">
        <v>18723.826522058826</v>
      </c>
      <c r="D37" s="8">
        <v>25129.291014705879</v>
      </c>
      <c r="E37" s="8">
        <v>35721.125058823527</v>
      </c>
      <c r="F37"/>
      <c r="G37" s="8"/>
      <c r="H37" s="8"/>
      <c r="I37" s="8"/>
    </row>
    <row r="38" spans="1:9">
      <c r="A38">
        <v>2020</v>
      </c>
      <c r="B38" s="8">
        <v>13857.365693430656</v>
      </c>
      <c r="C38" s="8">
        <v>19564.911496350363</v>
      </c>
      <c r="D38" s="8">
        <v>29463.491240875912</v>
      </c>
      <c r="E38" s="8">
        <v>40276.675912408755</v>
      </c>
      <c r="F38"/>
      <c r="G38" s="8"/>
      <c r="H38" s="8"/>
      <c r="I38" s="8"/>
    </row>
    <row r="39" spans="1:9">
      <c r="A39">
        <v>2021</v>
      </c>
      <c r="B39" s="8">
        <v>13034.877161016952</v>
      </c>
      <c r="C39" s="8">
        <v>18536.861751412431</v>
      </c>
      <c r="D39" s="8">
        <v>28765.420197740117</v>
      </c>
      <c r="E39" s="8">
        <v>37370.615819209044</v>
      </c>
      <c r="F39"/>
      <c r="G39" s="8"/>
      <c r="H39" s="8"/>
      <c r="I39" s="8"/>
    </row>
    <row r="40" spans="1:9">
      <c r="A40">
        <v>2022</v>
      </c>
      <c r="B40" s="8">
        <v>13297.512394179897</v>
      </c>
      <c r="C40" s="8">
        <v>18131.6741468254</v>
      </c>
      <c r="D40" s="8">
        <v>27084.035218253972</v>
      </c>
      <c r="E40" s="8">
        <v>37339.813988095244</v>
      </c>
      <c r="F40"/>
      <c r="G40" s="8"/>
      <c r="H40" s="8"/>
      <c r="I40" s="8"/>
    </row>
    <row r="41" spans="1:9">
      <c r="A41">
        <v>2023</v>
      </c>
      <c r="B41" s="8">
        <v>13268.545270528328</v>
      </c>
      <c r="C41" s="8">
        <v>17563.090197326543</v>
      </c>
      <c r="D41" s="8">
        <v>27007.592457033737</v>
      </c>
      <c r="E41" s="8">
        <v>37088.166931890519</v>
      </c>
      <c r="F41"/>
      <c r="G41" s="8"/>
      <c r="H41" s="8"/>
      <c r="I41" s="8"/>
    </row>
    <row r="42" spans="1:9" ht="15.75" thickBot="1">
      <c r="A42">
        <v>2024</v>
      </c>
      <c r="B42" s="8">
        <v>13401.869999999999</v>
      </c>
      <c r="C42" s="8">
        <v>17373.25</v>
      </c>
      <c r="D42" s="8">
        <v>27191</v>
      </c>
      <c r="E42" s="8">
        <v>37493</v>
      </c>
      <c r="F42"/>
      <c r="G42" s="8"/>
      <c r="H42" s="8"/>
      <c r="I42" s="8"/>
    </row>
    <row r="43" spans="1:9">
      <c r="A43" s="28"/>
      <c r="B43" s="29"/>
      <c r="C43" s="29"/>
      <c r="D43" s="29"/>
      <c r="E43" s="29"/>
    </row>
    <row r="44" spans="1:9" ht="52.5" customHeight="1">
      <c r="A44" s="50" t="s">
        <v>33</v>
      </c>
      <c r="B44" s="50"/>
      <c r="C44" s="50"/>
      <c r="D44" s="50"/>
      <c r="E44" s="50"/>
      <c r="F44" s="2"/>
    </row>
    <row r="45" spans="1:9" ht="15" customHeight="1">
      <c r="A45" s="55" t="s">
        <v>10</v>
      </c>
      <c r="B45" s="55"/>
      <c r="C45" s="55"/>
      <c r="D45" s="55"/>
      <c r="E45" s="55"/>
      <c r="F45"/>
    </row>
  </sheetData>
  <mergeCells count="4">
    <mergeCell ref="A45:E45"/>
    <mergeCell ref="A2:E2"/>
    <mergeCell ref="A1:E1"/>
    <mergeCell ref="A44:E44"/>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CB3AD-CC2E-43D4-BF96-3E6BB888E898}">
  <dimension ref="A1:F45"/>
  <sheetViews>
    <sheetView workbookViewId="0">
      <pane ySplit="3" topLeftCell="A4" activePane="bottomLeft" state="frozen"/>
      <selection pane="bottomLeft" sqref="A1:E1"/>
    </sheetView>
  </sheetViews>
  <sheetFormatPr defaultColWidth="8.85546875" defaultRowHeight="15"/>
  <cols>
    <col min="1" max="1" width="7.7109375" customWidth="1"/>
    <col min="2" max="5" width="20.7109375" customWidth="1"/>
    <col min="6" max="6" width="10.28515625" bestFit="1" customWidth="1"/>
  </cols>
  <sheetData>
    <row r="1" spans="1:6">
      <c r="A1" s="52" t="s">
        <v>36</v>
      </c>
      <c r="B1" s="52"/>
      <c r="C1" s="52"/>
      <c r="D1" s="52"/>
      <c r="E1" s="52"/>
      <c r="F1" s="17"/>
    </row>
    <row r="2" spans="1:6" ht="30.75" customHeight="1" thickBot="1">
      <c r="A2" s="50" t="s">
        <v>73</v>
      </c>
      <c r="B2" s="50"/>
      <c r="C2" s="50"/>
      <c r="D2" s="50"/>
      <c r="E2" s="50"/>
      <c r="F2" s="2"/>
    </row>
    <row r="3" spans="1:6" ht="48" thickBot="1">
      <c r="A3" s="40" t="s">
        <v>34</v>
      </c>
      <c r="B3" s="39" t="s">
        <v>20</v>
      </c>
      <c r="C3" s="39" t="s">
        <v>37</v>
      </c>
      <c r="D3" s="39" t="s">
        <v>22</v>
      </c>
      <c r="E3" s="39" t="s">
        <v>23</v>
      </c>
    </row>
    <row r="4" spans="1:6">
      <c r="A4">
        <v>1986</v>
      </c>
      <c r="B4" s="8">
        <v>4260</v>
      </c>
      <c r="C4" s="49" t="s">
        <v>35</v>
      </c>
      <c r="D4" s="8">
        <v>9804</v>
      </c>
      <c r="E4" s="8">
        <v>14388</v>
      </c>
    </row>
    <row r="5" spans="1:6">
      <c r="A5">
        <v>1987</v>
      </c>
      <c r="B5" s="49" t="s">
        <v>35</v>
      </c>
      <c r="C5" s="49" t="s">
        <v>35</v>
      </c>
      <c r="D5" s="49" t="s">
        <v>35</v>
      </c>
      <c r="E5" s="49" t="s">
        <v>35</v>
      </c>
    </row>
    <row r="6" spans="1:6">
      <c r="A6">
        <v>1988</v>
      </c>
      <c r="B6" s="49" t="s">
        <v>35</v>
      </c>
      <c r="C6" s="49" t="s">
        <v>35</v>
      </c>
      <c r="D6" s="49" t="s">
        <v>35</v>
      </c>
      <c r="E6" s="49" t="s">
        <v>35</v>
      </c>
    </row>
    <row r="7" spans="1:6">
      <c r="A7">
        <v>1989</v>
      </c>
      <c r="B7" s="8">
        <v>4930</v>
      </c>
      <c r="C7" s="49" t="s">
        <v>35</v>
      </c>
      <c r="D7" s="8">
        <v>11119</v>
      </c>
      <c r="E7" s="8">
        <v>15892</v>
      </c>
    </row>
    <row r="8" spans="1:6">
      <c r="A8">
        <v>1990</v>
      </c>
      <c r="B8" s="8">
        <v>5127.5</v>
      </c>
      <c r="C8" s="49" t="s">
        <v>35</v>
      </c>
      <c r="D8" s="8">
        <v>11549.27</v>
      </c>
      <c r="E8" s="8">
        <v>16407</v>
      </c>
    </row>
    <row r="9" spans="1:6">
      <c r="A9">
        <v>1991</v>
      </c>
      <c r="B9" s="8">
        <v>5383</v>
      </c>
      <c r="C9" s="49" t="s">
        <v>35</v>
      </c>
      <c r="D9" s="8">
        <v>12027.68</v>
      </c>
      <c r="E9" s="8">
        <v>17059</v>
      </c>
    </row>
    <row r="10" spans="1:6">
      <c r="A10">
        <v>1992</v>
      </c>
      <c r="B10" s="8">
        <v>5567</v>
      </c>
      <c r="C10" s="49" t="s">
        <v>35</v>
      </c>
      <c r="D10" s="8">
        <v>12007</v>
      </c>
      <c r="E10" s="8">
        <v>17297</v>
      </c>
    </row>
    <row r="11" spans="1:6">
      <c r="A11">
        <v>1993</v>
      </c>
      <c r="B11" s="8">
        <v>5956</v>
      </c>
      <c r="C11" s="49" t="s">
        <v>35</v>
      </c>
      <c r="D11" s="8">
        <v>12092.74</v>
      </c>
      <c r="E11" s="8">
        <v>17382</v>
      </c>
    </row>
    <row r="12" spans="1:6">
      <c r="A12">
        <v>1994</v>
      </c>
      <c r="B12" s="8">
        <v>5959</v>
      </c>
      <c r="C12" s="49" t="s">
        <v>35</v>
      </c>
      <c r="D12" s="8">
        <v>12093.99</v>
      </c>
      <c r="E12" s="8">
        <v>17448</v>
      </c>
    </row>
    <row r="13" spans="1:6">
      <c r="A13">
        <v>1995</v>
      </c>
      <c r="B13" s="8">
        <v>5470.72</v>
      </c>
      <c r="C13" s="49" t="s">
        <v>35</v>
      </c>
      <c r="D13" s="8">
        <v>12091</v>
      </c>
      <c r="E13" s="8">
        <v>17451</v>
      </c>
    </row>
    <row r="14" spans="1:6">
      <c r="A14">
        <v>1996</v>
      </c>
      <c r="B14" s="8">
        <v>5959</v>
      </c>
      <c r="C14" s="49" t="s">
        <v>35</v>
      </c>
      <c r="D14" s="8">
        <v>12091</v>
      </c>
      <c r="E14" s="8">
        <v>17451</v>
      </c>
    </row>
    <row r="15" spans="1:6">
      <c r="A15">
        <v>1997</v>
      </c>
      <c r="B15" s="8">
        <v>5470.72</v>
      </c>
      <c r="C15" s="49" t="s">
        <v>35</v>
      </c>
      <c r="D15" s="8">
        <v>12090.94</v>
      </c>
      <c r="E15" s="8">
        <v>16588.239999999998</v>
      </c>
    </row>
    <row r="16" spans="1:6">
      <c r="A16">
        <v>1998</v>
      </c>
      <c r="B16" s="8">
        <v>5487.28</v>
      </c>
      <c r="C16" s="49" t="s">
        <v>35</v>
      </c>
      <c r="D16" s="8">
        <v>11299.550000000001</v>
      </c>
      <c r="E16" s="8">
        <v>16690.419999999998</v>
      </c>
    </row>
    <row r="17" spans="1:5">
      <c r="A17">
        <v>1999</v>
      </c>
      <c r="B17" s="8">
        <v>5738.92</v>
      </c>
      <c r="C17" s="49" t="s">
        <v>35</v>
      </c>
      <c r="D17" s="8">
        <v>11876.61</v>
      </c>
      <c r="E17" s="8">
        <v>17590.12</v>
      </c>
    </row>
    <row r="18" spans="1:5">
      <c r="A18">
        <v>2000</v>
      </c>
      <c r="B18" s="8">
        <v>5893.51</v>
      </c>
      <c r="C18" s="49" t="s">
        <v>35</v>
      </c>
      <c r="D18" s="8">
        <v>12214.68</v>
      </c>
      <c r="E18" s="8">
        <v>17960.16</v>
      </c>
    </row>
    <row r="19" spans="1:5">
      <c r="A19">
        <v>2001</v>
      </c>
      <c r="B19" s="8">
        <v>6033.95</v>
      </c>
      <c r="C19" s="49" t="s">
        <v>35</v>
      </c>
      <c r="D19" s="8">
        <v>12521.46</v>
      </c>
      <c r="E19" s="8">
        <v>18474</v>
      </c>
    </row>
    <row r="20" spans="1:5">
      <c r="A20">
        <v>2002</v>
      </c>
      <c r="B20" s="8">
        <v>6075.11</v>
      </c>
      <c r="C20" s="49" t="s">
        <v>35</v>
      </c>
      <c r="D20" s="8">
        <v>12584</v>
      </c>
      <c r="E20" s="8">
        <v>18594</v>
      </c>
    </row>
    <row r="21" spans="1:5">
      <c r="A21">
        <v>2003</v>
      </c>
      <c r="B21" s="8">
        <v>6212.22</v>
      </c>
      <c r="C21" s="49" t="s">
        <v>35</v>
      </c>
      <c r="D21" s="8">
        <v>12587.42</v>
      </c>
      <c r="E21" s="8">
        <v>18755.68</v>
      </c>
    </row>
    <row r="22" spans="1:5">
      <c r="A22">
        <v>2004</v>
      </c>
      <c r="B22" s="8">
        <v>6248.83</v>
      </c>
      <c r="C22" s="49" t="s">
        <v>35</v>
      </c>
      <c r="D22" s="8">
        <v>12712.1</v>
      </c>
      <c r="E22" s="8">
        <v>19058.16</v>
      </c>
    </row>
    <row r="23" spans="1:5">
      <c r="A23">
        <v>2005</v>
      </c>
      <c r="B23" s="8">
        <v>6663</v>
      </c>
      <c r="C23" s="49" t="s">
        <v>35</v>
      </c>
      <c r="D23" s="8">
        <v>13235</v>
      </c>
      <c r="E23" s="8">
        <v>19327</v>
      </c>
    </row>
    <row r="24" spans="1:5">
      <c r="A24">
        <v>2006</v>
      </c>
      <c r="B24" s="8">
        <v>8541.77</v>
      </c>
      <c r="C24" s="49" t="s">
        <v>35</v>
      </c>
      <c r="D24" s="8">
        <v>15709</v>
      </c>
      <c r="E24" s="8">
        <v>21632.98</v>
      </c>
    </row>
    <row r="25" spans="1:5">
      <c r="A25">
        <v>2007</v>
      </c>
      <c r="B25" s="8">
        <v>7580.2599999999993</v>
      </c>
      <c r="C25" s="49" t="s">
        <v>35</v>
      </c>
      <c r="D25" s="8">
        <v>15320.74</v>
      </c>
      <c r="E25" s="8">
        <v>20645.34</v>
      </c>
    </row>
    <row r="26" spans="1:5">
      <c r="A26">
        <v>2008</v>
      </c>
      <c r="B26" s="8">
        <v>8119.65</v>
      </c>
      <c r="C26" s="49" t="s">
        <v>35</v>
      </c>
      <c r="D26" s="8">
        <v>16413.38</v>
      </c>
      <c r="E26" s="8">
        <v>22625.5</v>
      </c>
    </row>
    <row r="27" spans="1:5">
      <c r="A27">
        <v>2009</v>
      </c>
      <c r="B27" s="8">
        <v>8779.94</v>
      </c>
      <c r="C27" s="49" t="s">
        <v>35</v>
      </c>
      <c r="D27" s="8">
        <v>17922.939999999999</v>
      </c>
      <c r="E27" s="8">
        <v>24001.120000000003</v>
      </c>
    </row>
    <row r="28" spans="1:5">
      <c r="A28">
        <v>2010</v>
      </c>
      <c r="B28" s="8">
        <v>8731.9600000000009</v>
      </c>
      <c r="C28" s="49" t="s">
        <v>35</v>
      </c>
      <c r="D28" s="8">
        <v>17805.66</v>
      </c>
      <c r="E28" s="8">
        <v>23967.93</v>
      </c>
    </row>
    <row r="29" spans="1:5">
      <c r="A29">
        <v>2011</v>
      </c>
      <c r="B29" s="8">
        <v>8890.68</v>
      </c>
      <c r="C29" s="49" t="s">
        <v>35</v>
      </c>
      <c r="D29" s="8">
        <v>18038.52</v>
      </c>
      <c r="E29" s="8">
        <v>24160.52</v>
      </c>
    </row>
    <row r="30" spans="1:5">
      <c r="A30">
        <v>2012</v>
      </c>
      <c r="B30" s="8">
        <v>8901</v>
      </c>
      <c r="C30" s="49" t="s">
        <v>35</v>
      </c>
      <c r="D30" s="8">
        <v>18371</v>
      </c>
      <c r="E30" s="8">
        <v>24578</v>
      </c>
    </row>
    <row r="31" spans="1:5">
      <c r="A31">
        <v>2013</v>
      </c>
      <c r="B31" s="8">
        <v>8901.0300000000007</v>
      </c>
      <c r="C31" s="8">
        <v>13977.65</v>
      </c>
      <c r="D31" s="8">
        <v>18975.64</v>
      </c>
      <c r="E31" s="8">
        <v>25171.48</v>
      </c>
    </row>
    <row r="32" spans="1:5">
      <c r="A32">
        <v>2014</v>
      </c>
      <c r="B32" s="8">
        <v>8995</v>
      </c>
      <c r="C32" s="8">
        <v>14720</v>
      </c>
      <c r="D32" s="8">
        <v>19351</v>
      </c>
      <c r="E32" s="8">
        <v>25806</v>
      </c>
    </row>
    <row r="33" spans="1:6">
      <c r="A33">
        <v>2015</v>
      </c>
      <c r="B33" s="8">
        <v>8852</v>
      </c>
      <c r="C33" s="8">
        <v>15403</v>
      </c>
      <c r="D33" s="8">
        <v>20271</v>
      </c>
      <c r="E33" s="8">
        <v>27542</v>
      </c>
    </row>
    <row r="34" spans="1:6">
      <c r="A34">
        <v>2016</v>
      </c>
      <c r="B34" s="8">
        <v>9076.4</v>
      </c>
      <c r="C34" s="8">
        <v>15498.34</v>
      </c>
      <c r="D34" s="8">
        <v>20680.84</v>
      </c>
      <c r="E34" s="8">
        <v>28815.63</v>
      </c>
    </row>
    <row r="35" spans="1:6">
      <c r="A35">
        <v>2017</v>
      </c>
      <c r="B35" s="8">
        <v>8819.92</v>
      </c>
      <c r="C35" s="8">
        <v>15644.67</v>
      </c>
      <c r="D35" s="8">
        <v>21085.879999999997</v>
      </c>
      <c r="E35" s="8">
        <v>29775.72</v>
      </c>
    </row>
    <row r="36" spans="1:6">
      <c r="A36">
        <v>2018</v>
      </c>
      <c r="B36" s="8">
        <v>8883</v>
      </c>
      <c r="C36" s="8">
        <v>15789.48</v>
      </c>
      <c r="D36" s="8">
        <v>21087.16</v>
      </c>
      <c r="E36" s="8">
        <v>29955.08</v>
      </c>
    </row>
    <row r="37" spans="1:6">
      <c r="A37">
        <v>2019</v>
      </c>
      <c r="B37" s="8">
        <v>8829.1200000000008</v>
      </c>
      <c r="C37" s="8">
        <v>15826.230000000001</v>
      </c>
      <c r="D37" s="8">
        <v>21240.42</v>
      </c>
      <c r="E37" s="8">
        <v>30193.119999999999</v>
      </c>
    </row>
    <row r="38" spans="1:6">
      <c r="A38">
        <v>2020</v>
      </c>
      <c r="B38" s="8">
        <v>11799</v>
      </c>
      <c r="C38" s="8">
        <v>16564</v>
      </c>
      <c r="D38" s="8">
        <v>25087</v>
      </c>
      <c r="E38" s="8">
        <v>34294</v>
      </c>
    </row>
    <row r="39" spans="1:6">
      <c r="A39">
        <v>2021</v>
      </c>
      <c r="B39" s="8">
        <v>11471</v>
      </c>
      <c r="C39" s="8">
        <v>16313.359999999999</v>
      </c>
      <c r="D39" s="8">
        <v>25315</v>
      </c>
      <c r="E39" s="8">
        <v>32888</v>
      </c>
    </row>
    <row r="40" spans="1:6">
      <c r="A40">
        <v>2022</v>
      </c>
      <c r="B40" s="8">
        <v>12496</v>
      </c>
      <c r="C40" s="32">
        <v>17038.59</v>
      </c>
      <c r="D40" s="32">
        <v>25451.25</v>
      </c>
      <c r="E40" s="32">
        <v>35088.75</v>
      </c>
    </row>
    <row r="41" spans="1:6">
      <c r="A41">
        <v>2023</v>
      </c>
      <c r="B41" s="8">
        <v>12955.18</v>
      </c>
      <c r="C41" s="8">
        <v>17148.3</v>
      </c>
      <c r="D41" s="8">
        <v>26369.75</v>
      </c>
      <c r="E41" s="8">
        <v>36212.25</v>
      </c>
    </row>
    <row r="42" spans="1:6" ht="15.75" thickBot="1">
      <c r="A42">
        <v>2024</v>
      </c>
      <c r="B42" s="8">
        <v>13401.869999999999</v>
      </c>
      <c r="C42" s="8">
        <v>17373.25</v>
      </c>
      <c r="D42" s="8">
        <v>27191</v>
      </c>
      <c r="E42" s="8">
        <v>37493</v>
      </c>
    </row>
    <row r="43" spans="1:6">
      <c r="A43" s="28"/>
      <c r="B43" s="28"/>
      <c r="C43" s="28"/>
      <c r="D43" s="28"/>
      <c r="E43" s="28"/>
    </row>
    <row r="44" spans="1:6" ht="51" customHeight="1">
      <c r="A44" s="50" t="s">
        <v>33</v>
      </c>
      <c r="B44" s="50"/>
      <c r="C44" s="50"/>
      <c r="D44" s="50"/>
      <c r="E44" s="50"/>
      <c r="F44" s="2"/>
    </row>
    <row r="45" spans="1:6" ht="15" customHeight="1">
      <c r="A45" s="51" t="s">
        <v>10</v>
      </c>
      <c r="B45" s="51"/>
      <c r="C45" s="51"/>
      <c r="D45" s="51"/>
      <c r="E45" s="51"/>
      <c r="F45" s="51"/>
    </row>
  </sheetData>
  <mergeCells count="4">
    <mergeCell ref="A45:F45"/>
    <mergeCell ref="A2:E2"/>
    <mergeCell ref="A1:E1"/>
    <mergeCell ref="A44:E4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workbookViewId="0">
      <selection sqref="A1:E1"/>
    </sheetView>
  </sheetViews>
  <sheetFormatPr defaultColWidth="8.85546875" defaultRowHeight="15"/>
  <cols>
    <col min="1" max="1" width="37.42578125" customWidth="1"/>
    <col min="2" max="5" width="18.7109375" customWidth="1"/>
  </cols>
  <sheetData>
    <row r="1" spans="1:5">
      <c r="A1" s="52" t="s">
        <v>38</v>
      </c>
      <c r="B1" s="52"/>
      <c r="C1" s="52"/>
      <c r="D1" s="52"/>
      <c r="E1" s="52"/>
    </row>
    <row r="2" spans="1:5" ht="33" customHeight="1" thickBot="1">
      <c r="A2" s="50" t="s">
        <v>74</v>
      </c>
      <c r="B2" s="50"/>
      <c r="C2" s="50"/>
      <c r="D2" s="50"/>
      <c r="E2" s="50"/>
    </row>
    <row r="3" spans="1:5" ht="48" thickBot="1">
      <c r="A3" s="38" t="s">
        <v>39</v>
      </c>
      <c r="B3" s="39" t="s">
        <v>40</v>
      </c>
      <c r="C3" s="39" t="s">
        <v>37</v>
      </c>
      <c r="D3" s="39" t="s">
        <v>22</v>
      </c>
      <c r="E3" s="39" t="s">
        <v>23</v>
      </c>
    </row>
    <row r="4" spans="1:5" ht="15.75" thickBot="1">
      <c r="A4" s="42" t="s">
        <v>41</v>
      </c>
      <c r="B4" s="45">
        <v>13401.869999999999</v>
      </c>
      <c r="C4" s="45">
        <v>17373.25</v>
      </c>
      <c r="D4" s="45">
        <v>27191</v>
      </c>
      <c r="E4" s="45">
        <v>37493</v>
      </c>
    </row>
    <row r="5" spans="1:5" ht="15" customHeight="1">
      <c r="A5" s="35" t="s">
        <v>42</v>
      </c>
      <c r="B5" s="41"/>
      <c r="C5" s="41"/>
      <c r="D5" s="41"/>
      <c r="E5" s="41"/>
    </row>
    <row r="6" spans="1:5" ht="15" customHeight="1">
      <c r="A6" s="4" t="s">
        <v>43</v>
      </c>
      <c r="B6" s="6">
        <v>27515.716714587361</v>
      </c>
      <c r="C6" s="6">
        <v>27515.716714587361</v>
      </c>
      <c r="D6" s="6">
        <v>38913.099756185511</v>
      </c>
      <c r="E6" s="6">
        <v>55031.433429174722</v>
      </c>
    </row>
    <row r="7" spans="1:5" ht="15" customHeight="1">
      <c r="A7" s="4" t="s">
        <v>44</v>
      </c>
      <c r="B7" s="7">
        <f>B4-B6</f>
        <v>-14113.846714587362</v>
      </c>
      <c r="C7" s="7">
        <f t="shared" ref="C7:E7" si="0">C4-C6</f>
        <v>-10142.466714587361</v>
      </c>
      <c r="D7" s="7">
        <f t="shared" si="0"/>
        <v>-11722.099756185511</v>
      </c>
      <c r="E7" s="7">
        <f t="shared" si="0"/>
        <v>-17538.433429174722</v>
      </c>
    </row>
    <row r="8" spans="1:5" ht="15" customHeight="1" thickBot="1">
      <c r="A8" s="43" t="s">
        <v>45</v>
      </c>
      <c r="B8" s="44">
        <f>B4/B6</f>
        <v>0.4870623629038543</v>
      </c>
      <c r="C8" s="44">
        <f t="shared" ref="C8:E8" si="1">C4/C6</f>
        <v>0.63139369329200978</v>
      </c>
      <c r="D8" s="44">
        <f t="shared" si="1"/>
        <v>0.69876211790806508</v>
      </c>
      <c r="E8" s="44">
        <f t="shared" si="1"/>
        <v>0.68130153375440183</v>
      </c>
    </row>
    <row r="9" spans="1:5" ht="15" customHeight="1">
      <c r="A9" s="48" t="s">
        <v>46</v>
      </c>
      <c r="B9" s="5"/>
      <c r="C9" s="5"/>
      <c r="D9" s="5"/>
      <c r="E9" s="5"/>
    </row>
    <row r="10" spans="1:5" ht="15" customHeight="1">
      <c r="A10" s="4" t="s">
        <v>47</v>
      </c>
      <c r="B10" s="15">
        <f>B6*0.75</f>
        <v>20636.787535940523</v>
      </c>
      <c r="C10" s="15">
        <f t="shared" ref="C10:E10" si="2">C6*0.75</f>
        <v>20636.787535940523</v>
      </c>
      <c r="D10" s="15">
        <f t="shared" si="2"/>
        <v>29184.824817139131</v>
      </c>
      <c r="E10" s="15">
        <f t="shared" si="2"/>
        <v>41273.575071881045</v>
      </c>
    </row>
    <row r="11" spans="1:5" ht="15" customHeight="1">
      <c r="A11" s="4" t="s">
        <v>48</v>
      </c>
      <c r="B11" s="6">
        <f>B4-B10</f>
        <v>-7234.9175359405235</v>
      </c>
      <c r="C11" s="6">
        <f t="shared" ref="C11:E11" si="3">C4-C10</f>
        <v>-3263.5375359405225</v>
      </c>
      <c r="D11" s="6">
        <f t="shared" si="3"/>
        <v>-1993.8248171391315</v>
      </c>
      <c r="E11" s="6">
        <f t="shared" si="3"/>
        <v>-3780.575071881045</v>
      </c>
    </row>
    <row r="12" spans="1:5" ht="15" customHeight="1" thickBot="1">
      <c r="A12" s="43" t="s">
        <v>49</v>
      </c>
      <c r="B12" s="44">
        <f>B4/B10</f>
        <v>0.64941648387180573</v>
      </c>
      <c r="C12" s="44">
        <f t="shared" ref="C12:E12" si="4">C4/C10</f>
        <v>0.84185825772267964</v>
      </c>
      <c r="D12" s="44">
        <f t="shared" si="4"/>
        <v>0.93168282387742019</v>
      </c>
      <c r="E12" s="44">
        <f t="shared" si="4"/>
        <v>0.90840204500586907</v>
      </c>
    </row>
    <row r="13" spans="1:5" ht="15" customHeight="1">
      <c r="A13" s="35" t="s">
        <v>50</v>
      </c>
      <c r="B13" s="41"/>
      <c r="C13" s="41"/>
      <c r="D13" s="41"/>
      <c r="E13" s="41"/>
    </row>
    <row r="14" spans="1:5" ht="15" customHeight="1">
      <c r="A14" s="4" t="s">
        <v>51</v>
      </c>
      <c r="B14" s="33">
        <v>30986.820496499047</v>
      </c>
      <c r="C14" s="33">
        <v>30986.820496499047</v>
      </c>
      <c r="D14" s="33">
        <v>43821.94971355825</v>
      </c>
      <c r="E14" s="33">
        <v>61973.640992998095</v>
      </c>
    </row>
    <row r="15" spans="1:5" ht="15" customHeight="1">
      <c r="A15" s="4" t="s">
        <v>52</v>
      </c>
      <c r="B15" s="6">
        <f>B4-B14</f>
        <v>-17584.950496499048</v>
      </c>
      <c r="C15" s="6">
        <f t="shared" ref="C15:E15" si="5">C4-C14</f>
        <v>-13613.570496499047</v>
      </c>
      <c r="D15" s="6">
        <f t="shared" si="5"/>
        <v>-16630.94971355825</v>
      </c>
      <c r="E15" s="6">
        <f t="shared" si="5"/>
        <v>-24480.640992998095</v>
      </c>
    </row>
    <row r="16" spans="1:5" ht="15" customHeight="1" thickBot="1">
      <c r="A16" s="43" t="s">
        <v>53</v>
      </c>
      <c r="B16" s="44">
        <f>B4/B14</f>
        <v>0.4325022633901458</v>
      </c>
      <c r="C16" s="44">
        <f t="shared" ref="C16:E16" si="6">C4/C14</f>
        <v>0.56066578376322485</v>
      </c>
      <c r="D16" s="44">
        <f t="shared" si="6"/>
        <v>0.62048813842683193</v>
      </c>
      <c r="E16" s="44">
        <f t="shared" si="6"/>
        <v>0.60498301212020178</v>
      </c>
    </row>
    <row r="17" spans="1:6" ht="15" customHeight="1">
      <c r="A17" s="35" t="s">
        <v>54</v>
      </c>
      <c r="B17" s="41"/>
      <c r="C17" s="41"/>
      <c r="D17" s="41"/>
      <c r="E17" s="41"/>
    </row>
    <row r="18" spans="1:6" ht="15" customHeight="1">
      <c r="A18" s="4" t="s">
        <v>55</v>
      </c>
      <c r="B18" s="6">
        <v>21911</v>
      </c>
      <c r="C18" s="6">
        <v>21911</v>
      </c>
      <c r="D18" s="6">
        <v>26667</v>
      </c>
      <c r="E18" s="6">
        <v>41428</v>
      </c>
    </row>
    <row r="19" spans="1:6" ht="15" customHeight="1">
      <c r="A19" s="4" t="s">
        <v>56</v>
      </c>
      <c r="B19" s="6">
        <f>B4-B18</f>
        <v>-8509.130000000001</v>
      </c>
      <c r="C19" s="6">
        <f t="shared" ref="C19:E19" si="7">C4-C18</f>
        <v>-4537.75</v>
      </c>
      <c r="D19" s="6">
        <f t="shared" si="7"/>
        <v>524</v>
      </c>
      <c r="E19" s="6">
        <f t="shared" si="7"/>
        <v>-3935</v>
      </c>
    </row>
    <row r="20" spans="1:6" ht="15" customHeight="1" thickBot="1">
      <c r="A20" s="4" t="s">
        <v>57</v>
      </c>
      <c r="B20" s="5">
        <f>B4/B18</f>
        <v>0.61165031262836012</v>
      </c>
      <c r="C20" s="5">
        <f t="shared" ref="C20:E20" si="8">C4/C18</f>
        <v>0.79290082606909773</v>
      </c>
      <c r="D20" s="5">
        <f t="shared" si="8"/>
        <v>1.0196497543780703</v>
      </c>
      <c r="E20" s="5">
        <f t="shared" si="8"/>
        <v>0.90501593125422419</v>
      </c>
    </row>
    <row r="21" spans="1:6" ht="15" customHeight="1">
      <c r="A21" s="19"/>
      <c r="B21" s="20"/>
      <c r="C21" s="20"/>
      <c r="D21" s="20"/>
      <c r="E21" s="20"/>
    </row>
    <row r="22" spans="1:6" ht="48.75" customHeight="1">
      <c r="A22" s="56" t="s">
        <v>58</v>
      </c>
      <c r="B22" s="56"/>
      <c r="C22" s="56"/>
      <c r="D22" s="56"/>
      <c r="E22" s="56"/>
    </row>
    <row r="23" spans="1:6" ht="33" customHeight="1">
      <c r="A23" s="50" t="s">
        <v>75</v>
      </c>
      <c r="B23" s="50"/>
      <c r="C23" s="50"/>
      <c r="D23" s="50"/>
      <c r="E23" s="50"/>
      <c r="F23" s="26"/>
    </row>
    <row r="24" spans="1:6" ht="15" customHeight="1">
      <c r="A24" s="57" t="s">
        <v>59</v>
      </c>
      <c r="B24" s="57"/>
      <c r="C24" s="57"/>
      <c r="D24" s="57"/>
      <c r="E24" s="57"/>
      <c r="F24" s="26"/>
    </row>
    <row r="25" spans="1:6">
      <c r="A25" s="51" t="s">
        <v>10</v>
      </c>
      <c r="B25" s="51"/>
      <c r="C25" s="51"/>
      <c r="D25" s="51"/>
      <c r="E25" s="51"/>
    </row>
  </sheetData>
  <mergeCells count="6">
    <mergeCell ref="A25:E25"/>
    <mergeCell ref="A2:E2"/>
    <mergeCell ref="A1:E1"/>
    <mergeCell ref="A22:E22"/>
    <mergeCell ref="A23:E23"/>
    <mergeCell ref="A24:E2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76077-CE62-0F4B-9153-D4AF2819ED8D}">
  <dimension ref="A1:E29"/>
  <sheetViews>
    <sheetView workbookViewId="0">
      <pane ySplit="3" topLeftCell="A4" activePane="bottomLeft" state="frozen"/>
      <selection pane="bottomLeft" sqref="A1:E1"/>
    </sheetView>
  </sheetViews>
  <sheetFormatPr defaultColWidth="11.42578125" defaultRowHeight="15"/>
  <cols>
    <col min="1" max="1" width="8.7109375" customWidth="1"/>
    <col min="2" max="5" width="22.7109375" customWidth="1"/>
  </cols>
  <sheetData>
    <row r="1" spans="1:5">
      <c r="A1" s="52" t="s">
        <v>60</v>
      </c>
      <c r="B1" s="52"/>
      <c r="C1" s="52"/>
      <c r="D1" s="52"/>
      <c r="E1" s="52"/>
    </row>
    <row r="2" spans="1:5" ht="33" customHeight="1" thickBot="1">
      <c r="A2" s="50" t="s">
        <v>67</v>
      </c>
      <c r="B2" s="50"/>
      <c r="C2" s="50"/>
      <c r="D2" s="50"/>
      <c r="E2" s="50"/>
    </row>
    <row r="3" spans="1:5" ht="33.75" customHeight="1" thickBot="1">
      <c r="A3" s="40" t="s">
        <v>34</v>
      </c>
      <c r="B3" s="39" t="s">
        <v>20</v>
      </c>
      <c r="C3" s="39" t="s">
        <v>37</v>
      </c>
      <c r="D3" s="39" t="s">
        <v>22</v>
      </c>
      <c r="E3" s="39" t="s">
        <v>23</v>
      </c>
    </row>
    <row r="4" spans="1:5">
      <c r="A4">
        <v>2002</v>
      </c>
      <c r="B4" s="16">
        <v>0.48284136067397865</v>
      </c>
      <c r="C4" s="49" t="s">
        <v>35</v>
      </c>
      <c r="D4" s="16">
        <v>0.70721918092922542</v>
      </c>
      <c r="E4" s="16">
        <v>0.73891273247496425</v>
      </c>
    </row>
    <row r="5" spans="1:5">
      <c r="A5">
        <v>2003</v>
      </c>
      <c r="B5" s="16">
        <v>0.48589910050840829</v>
      </c>
      <c r="C5" s="49" t="s">
        <v>35</v>
      </c>
      <c r="D5" s="16">
        <v>0.69617911925249676</v>
      </c>
      <c r="E5" s="16">
        <v>0.73350332420805631</v>
      </c>
    </row>
    <row r="6" spans="1:5">
      <c r="A6">
        <v>2004</v>
      </c>
      <c r="B6" s="16">
        <v>0.48058681022880217</v>
      </c>
      <c r="C6" s="49" t="s">
        <v>35</v>
      </c>
      <c r="D6" s="16">
        <v>0.69131414059769358</v>
      </c>
      <c r="E6" s="16">
        <v>0.73286521822726403</v>
      </c>
    </row>
    <row r="7" spans="1:5">
      <c r="A7">
        <v>2005</v>
      </c>
      <c r="B7" s="16">
        <v>0.50783125643077631</v>
      </c>
      <c r="C7" s="49" t="s">
        <v>35</v>
      </c>
      <c r="D7" s="16">
        <v>0.71327756175480772</v>
      </c>
      <c r="E7" s="16">
        <v>0.73651918753096302</v>
      </c>
    </row>
    <row r="8" spans="1:5">
      <c r="A8">
        <v>2006</v>
      </c>
      <c r="B8" s="16">
        <v>0.62442121422566621</v>
      </c>
      <c r="C8" s="49" t="s">
        <v>35</v>
      </c>
      <c r="D8" s="16">
        <v>0.81201362810478994</v>
      </c>
      <c r="E8" s="16">
        <v>0.79070799371322054</v>
      </c>
    </row>
    <row r="9" spans="1:5">
      <c r="A9">
        <v>2007</v>
      </c>
      <c r="B9" s="16">
        <v>0.5440508146127897</v>
      </c>
      <c r="C9" s="49" t="s">
        <v>35</v>
      </c>
      <c r="D9" s="16">
        <v>0.77753528649938886</v>
      </c>
      <c r="E9" s="16">
        <v>0.74087920763654636</v>
      </c>
    </row>
    <row r="10" spans="1:5">
      <c r="A10">
        <v>2008</v>
      </c>
      <c r="B10" s="16">
        <v>0.51742233551059424</v>
      </c>
      <c r="C10" s="49" t="s">
        <v>35</v>
      </c>
      <c r="D10" s="16">
        <v>0.73958975945143568</v>
      </c>
      <c r="E10" s="16">
        <v>0.72090170463597258</v>
      </c>
    </row>
    <row r="11" spans="1:5">
      <c r="A11">
        <v>2009</v>
      </c>
      <c r="B11" s="16">
        <v>0.52967784749034752</v>
      </c>
      <c r="C11" s="49" t="s">
        <v>35</v>
      </c>
      <c r="D11" s="16">
        <v>0.76456517934360635</v>
      </c>
      <c r="E11" s="16">
        <v>0.72397200772200776</v>
      </c>
    </row>
    <row r="12" spans="1:5">
      <c r="A12">
        <v>2010</v>
      </c>
      <c r="B12" s="16">
        <v>0.52832914838904865</v>
      </c>
      <c r="C12" s="49" t="s">
        <v>35</v>
      </c>
      <c r="D12" s="16">
        <v>0.76179113171998558</v>
      </c>
      <c r="E12" s="16">
        <v>0.72509242172137345</v>
      </c>
    </row>
    <row r="13" spans="1:5">
      <c r="A13">
        <v>2011</v>
      </c>
      <c r="B13" s="16">
        <v>0.50955295735900963</v>
      </c>
      <c r="C13" s="49" t="s">
        <v>35</v>
      </c>
      <c r="D13" s="16">
        <v>0.7310385038152889</v>
      </c>
      <c r="E13" s="16">
        <v>0.69235786336542871</v>
      </c>
    </row>
    <row r="14" spans="1:5">
      <c r="A14">
        <v>2012</v>
      </c>
      <c r="B14" s="16">
        <v>0.49564273185399671</v>
      </c>
      <c r="C14" s="49" t="s">
        <v>35</v>
      </c>
      <c r="D14" s="16">
        <v>0.72334875836946655</v>
      </c>
      <c r="E14" s="16">
        <v>0.68429991368989618</v>
      </c>
    </row>
    <row r="15" spans="1:5">
      <c r="A15">
        <v>2013</v>
      </c>
      <c r="B15" s="16">
        <v>0.48845031004774192</v>
      </c>
      <c r="C15" s="16">
        <v>0.76703341930527358</v>
      </c>
      <c r="D15" s="16">
        <v>0.73631145921937646</v>
      </c>
      <c r="E15" s="16">
        <v>0.69065137463644843</v>
      </c>
    </row>
    <row r="16" spans="1:5">
      <c r="A16">
        <v>2014</v>
      </c>
      <c r="B16" s="16">
        <v>0.4815826105578756</v>
      </c>
      <c r="C16" s="16">
        <v>0.78809294356997539</v>
      </c>
      <c r="D16" s="16">
        <v>0.73258503708860057</v>
      </c>
      <c r="E16" s="16">
        <v>0.69081272084805656</v>
      </c>
    </row>
    <row r="17" spans="1:5">
      <c r="A17">
        <v>2015</v>
      </c>
      <c r="B17" s="16">
        <v>0.46440375636115627</v>
      </c>
      <c r="C17" s="16">
        <v>0.80808981690362525</v>
      </c>
      <c r="D17" s="16">
        <v>0.75199420604545952</v>
      </c>
      <c r="E17" s="16">
        <v>0.72246996484969306</v>
      </c>
    </row>
    <row r="18" spans="1:5">
      <c r="A18">
        <v>2016</v>
      </c>
      <c r="B18" s="16">
        <v>0.47730332351703825</v>
      </c>
      <c r="C18" s="16">
        <v>0.81501577618847287</v>
      </c>
      <c r="D18" s="16">
        <v>0.76901357828323513</v>
      </c>
      <c r="E18" s="16">
        <v>0.75766801640723602</v>
      </c>
    </row>
    <row r="19" spans="1:5">
      <c r="A19">
        <v>2017</v>
      </c>
      <c r="B19" s="16">
        <v>0.46473219695971757</v>
      </c>
      <c r="C19" s="16">
        <v>0.82433648602365839</v>
      </c>
      <c r="D19" s="16">
        <v>0.78562419239064185</v>
      </c>
      <c r="E19" s="16">
        <v>0.78445925652712278</v>
      </c>
    </row>
    <row r="20" spans="1:5">
      <c r="A20">
        <v>2018</v>
      </c>
      <c r="B20" s="16">
        <v>0.38916148251993343</v>
      </c>
      <c r="C20" s="16">
        <v>0.69173223517041971</v>
      </c>
      <c r="D20" s="16">
        <v>0.65324077069857689</v>
      </c>
      <c r="E20" s="16">
        <v>0.65616139490055203</v>
      </c>
    </row>
    <row r="21" spans="1:5">
      <c r="A21">
        <v>2019</v>
      </c>
      <c r="B21" s="16">
        <v>0.37849359111758907</v>
      </c>
      <c r="C21" s="16">
        <v>0.68</v>
      </c>
      <c r="D21" s="16">
        <v>0.64385669041241333</v>
      </c>
      <c r="E21" s="16">
        <v>0.64717108929566591</v>
      </c>
    </row>
    <row r="22" spans="1:5">
      <c r="A22">
        <v>2020</v>
      </c>
      <c r="B22" s="18">
        <v>0.49783071033602722</v>
      </c>
      <c r="C22" s="18">
        <v>0.71</v>
      </c>
      <c r="D22" s="18">
        <v>0.75024061597690084</v>
      </c>
      <c r="E22" s="18">
        <v>0.72528711186729056</v>
      </c>
    </row>
    <row r="23" spans="1:5">
      <c r="A23">
        <v>2021</v>
      </c>
      <c r="B23" s="18">
        <v>0.47459103884820703</v>
      </c>
      <c r="C23" s="18">
        <v>0.674914567043151</v>
      </c>
      <c r="D23" s="18">
        <v>0.74057375225424904</v>
      </c>
      <c r="E23" s="18">
        <v>0.68031939100575101</v>
      </c>
    </row>
    <row r="24" spans="1:5">
      <c r="A24">
        <v>2022</v>
      </c>
      <c r="B24" s="18">
        <v>0.48044369256795699</v>
      </c>
      <c r="C24" s="18">
        <v>0.65510361797839201</v>
      </c>
      <c r="D24" s="18">
        <v>0.691943229830986</v>
      </c>
      <c r="E24" s="18">
        <v>0.67455015571532895</v>
      </c>
    </row>
    <row r="25" spans="1:5">
      <c r="A25">
        <v>2023</v>
      </c>
      <c r="B25" s="18">
        <v>0.47724505539502043</v>
      </c>
      <c r="C25" s="18">
        <v>0.6317119008327502</v>
      </c>
      <c r="D25" s="18">
        <v>0.68689285773160547</v>
      </c>
      <c r="E25" s="18">
        <v>0.66699641599840098</v>
      </c>
    </row>
    <row r="26" spans="1:5" ht="15.75" thickBot="1">
      <c r="A26">
        <v>2024</v>
      </c>
      <c r="B26" s="18">
        <v>0.4870623629038543</v>
      </c>
      <c r="C26" s="18">
        <v>0.63139369329200978</v>
      </c>
      <c r="D26" s="18">
        <v>0.69876211790806508</v>
      </c>
      <c r="E26" s="18">
        <v>0.68130153375440183</v>
      </c>
    </row>
    <row r="27" spans="1:5">
      <c r="A27" s="28"/>
      <c r="B27" s="28"/>
      <c r="C27" s="28"/>
      <c r="D27" s="28"/>
      <c r="E27" s="28"/>
    </row>
    <row r="28" spans="1:5" ht="49.5" customHeight="1">
      <c r="A28" s="50" t="s">
        <v>61</v>
      </c>
      <c r="B28" s="50"/>
      <c r="C28" s="50"/>
      <c r="D28" s="50"/>
      <c r="E28" s="50"/>
    </row>
    <row r="29" spans="1:5" ht="15" customHeight="1">
      <c r="A29" s="51" t="s">
        <v>10</v>
      </c>
      <c r="B29" s="51"/>
      <c r="C29" s="51"/>
      <c r="D29" s="51"/>
      <c r="E29" s="51"/>
    </row>
  </sheetData>
  <mergeCells count="4">
    <mergeCell ref="A1:E1"/>
    <mergeCell ref="A2:E2"/>
    <mergeCell ref="A29:E29"/>
    <mergeCell ref="A28:E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bd2c8cd-05da-4a6b-a504-56d70239bdf1" xsi:nil="true"/>
    <lcf76f155ced4ddcb4097134ff3c332f xmlns="6066bb28-6ec9-4bc4-92e5-992115fc5d5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5B1BE8AA65FA41807C4502A268948A" ma:contentTypeVersion="18" ma:contentTypeDescription="Create a new document." ma:contentTypeScope="" ma:versionID="9e3a446cc6e11cf223f308e236d88f88">
  <xsd:schema xmlns:xsd="http://www.w3.org/2001/XMLSchema" xmlns:xs="http://www.w3.org/2001/XMLSchema" xmlns:p="http://schemas.microsoft.com/office/2006/metadata/properties" xmlns:ns2="6066bb28-6ec9-4bc4-92e5-992115fc5d55" xmlns:ns3="8bd2c8cd-05da-4a6b-a504-56d70239bdf1" targetNamespace="http://schemas.microsoft.com/office/2006/metadata/properties" ma:root="true" ma:fieldsID="26af587e5f9abfa899dafe0649b5c966" ns2:_="" ns3:_="">
    <xsd:import namespace="6066bb28-6ec9-4bc4-92e5-992115fc5d55"/>
    <xsd:import namespace="8bd2c8cd-05da-4a6b-a504-56d70239bdf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6bb28-6ec9-4bc4-92e5-992115fc5d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d2c8cd-05da-4a6b-a504-56d70239bdf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1c477ec-05e8-4049-981c-62cf5562a997}" ma:internalName="TaxCatchAll" ma:showField="CatchAllData" ma:web="8bd2c8cd-05da-4a6b-a504-56d70239bd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D41F90-94CD-40F8-8825-A3CBA9E3F0A2}">
  <ds:schemaRefs>
    <ds:schemaRef ds:uri="http://schemas.microsoft.com/sharepoint/v3/contenttype/forms"/>
  </ds:schemaRefs>
</ds:datastoreItem>
</file>

<file path=customXml/itemProps2.xml><?xml version="1.0" encoding="utf-8"?>
<ds:datastoreItem xmlns:ds="http://schemas.openxmlformats.org/officeDocument/2006/customXml" ds:itemID="{EB8C0C1C-BD96-4758-88BD-5AA3C5EE836E}">
  <ds:schemaRefs>
    <ds:schemaRef ds:uri="http://schemas.microsoft.com/office/2006/metadata/properties"/>
    <ds:schemaRef ds:uri="http://schemas.microsoft.com/office/infopath/2007/PartnerControls"/>
    <ds:schemaRef ds:uri="8bd2c8cd-05da-4a6b-a504-56d70239bdf1"/>
    <ds:schemaRef ds:uri="6066bb28-6ec9-4bc4-92e5-992115fc5d55"/>
  </ds:schemaRefs>
</ds:datastoreItem>
</file>

<file path=customXml/itemProps3.xml><?xml version="1.0" encoding="utf-8"?>
<ds:datastoreItem xmlns:ds="http://schemas.openxmlformats.org/officeDocument/2006/customXml" ds:itemID="{581468D4-9D6A-45F3-AD72-0F6A9BCBC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6bb28-6ec9-4bc4-92e5-992115fc5d55"/>
    <ds:schemaRef ds:uri="8bd2c8cd-05da-4a6b-a504-56d70239b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1. Components of welfare income</vt:lpstr>
      <vt:lpstr>2a. Welfare over time - Cnst $</vt:lpstr>
      <vt:lpstr>2b. Welfare over time - Curr $</vt:lpstr>
      <vt:lpstr>3. Adequacy of welfare income</vt:lpstr>
      <vt:lpstr>4. Adequacy over time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2025-05-06T23:00:57Z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0x010100665B1BE8AA65FA41807C4502A268948A</vt:lpwstr>
  </property>
  <property fmtid="{D5CDD505-2E9C-101B-9397-08002B2CF9AE}" pid="3" name="MediaServiceImageTags">
    <vt:lpwstr/>
  </property>
</Properties>
</file>